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'Sheet1'!$A$1:$L$139</definedName>
  </definedNames>
  <calcPr fullCalcOnLoad="1"/>
</workbook>
</file>

<file path=xl/sharedStrings.xml><?xml version="1.0" encoding="utf-8"?>
<sst xmlns="http://schemas.openxmlformats.org/spreadsheetml/2006/main" count="409" uniqueCount="147">
  <si>
    <t>Position</t>
  </si>
  <si>
    <t>Race Number</t>
  </si>
  <si>
    <t>Finish Time</t>
  </si>
  <si>
    <t>Name</t>
  </si>
  <si>
    <t>Category</t>
  </si>
  <si>
    <t>Club</t>
  </si>
  <si>
    <t>% Time of Winner</t>
  </si>
  <si>
    <t>Beat age to Summit</t>
  </si>
  <si>
    <t>Summit Time</t>
  </si>
  <si>
    <t>Summit Position</t>
  </si>
  <si>
    <t>Descent Time</t>
  </si>
  <si>
    <t>Descent Position</t>
  </si>
  <si>
    <t>No</t>
  </si>
  <si>
    <t>1</t>
  </si>
  <si>
    <t>2</t>
  </si>
  <si>
    <t>5</t>
  </si>
  <si>
    <t>3</t>
  </si>
  <si>
    <t>4</t>
  </si>
  <si>
    <t>7</t>
  </si>
  <si>
    <t>6</t>
  </si>
  <si>
    <t>Yes</t>
  </si>
  <si>
    <t>13</t>
  </si>
  <si>
    <t>11</t>
  </si>
  <si>
    <t>8</t>
  </si>
  <si>
    <t>9</t>
  </si>
  <si>
    <t>10</t>
  </si>
  <si>
    <t>14</t>
  </si>
  <si>
    <t>12</t>
  </si>
  <si>
    <t>19</t>
  </si>
  <si>
    <t>18</t>
  </si>
  <si>
    <t>16</t>
  </si>
  <si>
    <t>15</t>
  </si>
  <si>
    <t>31</t>
  </si>
  <si>
    <t>20</t>
  </si>
  <si>
    <t>26</t>
  </si>
  <si>
    <t>17</t>
  </si>
  <si>
    <t>60</t>
  </si>
  <si>
    <t>45</t>
  </si>
  <si>
    <t>30</t>
  </si>
  <si>
    <t>25</t>
  </si>
  <si>
    <t>44</t>
  </si>
  <si>
    <t>22</t>
  </si>
  <si>
    <t>23</t>
  </si>
  <si>
    <t>35</t>
  </si>
  <si>
    <t>24</t>
  </si>
  <si>
    <t>37</t>
  </si>
  <si>
    <t>21</t>
  </si>
  <si>
    <t>48</t>
  </si>
  <si>
    <t>47</t>
  </si>
  <si>
    <t>38</t>
  </si>
  <si>
    <t>28</t>
  </si>
  <si>
    <t>29</t>
  </si>
  <si>
    <t>27</t>
  </si>
  <si>
    <t>52</t>
  </si>
  <si>
    <t>40</t>
  </si>
  <si>
    <t>43</t>
  </si>
  <si>
    <t>33</t>
  </si>
  <si>
    <t>41</t>
  </si>
  <si>
    <t>36</t>
  </si>
  <si>
    <t>34</t>
  </si>
  <si>
    <t>46</t>
  </si>
  <si>
    <t>54</t>
  </si>
  <si>
    <t>39</t>
  </si>
  <si>
    <t>53</t>
  </si>
  <si>
    <t>50</t>
  </si>
  <si>
    <t>32</t>
  </si>
  <si>
    <t>56</t>
  </si>
  <si>
    <t>42</t>
  </si>
  <si>
    <t>57</t>
  </si>
  <si>
    <t>65</t>
  </si>
  <si>
    <t>64</t>
  </si>
  <si>
    <t>59</t>
  </si>
  <si>
    <t>55</t>
  </si>
  <si>
    <t>70</t>
  </si>
  <si>
    <t>66</t>
  </si>
  <si>
    <t>67</t>
  </si>
  <si>
    <t>61</t>
  </si>
  <si>
    <t>49</t>
  </si>
  <si>
    <t>77</t>
  </si>
  <si>
    <t>63</t>
  </si>
  <si>
    <t>81</t>
  </si>
  <si>
    <t>72</t>
  </si>
  <si>
    <t>71</t>
  </si>
  <si>
    <t>69</t>
  </si>
  <si>
    <t>62</t>
  </si>
  <si>
    <t>76</t>
  </si>
  <si>
    <t>94</t>
  </si>
  <si>
    <t>82</t>
  </si>
  <si>
    <t>80</t>
  </si>
  <si>
    <t>58</t>
  </si>
  <si>
    <t>86</t>
  </si>
  <si>
    <t>51</t>
  </si>
  <si>
    <t>79</t>
  </si>
  <si>
    <t>78</t>
  </si>
  <si>
    <t>73</t>
  </si>
  <si>
    <t>75</t>
  </si>
  <si>
    <t>88</t>
  </si>
  <si>
    <t>95</t>
  </si>
  <si>
    <t>68</t>
  </si>
  <si>
    <t>89</t>
  </si>
  <si>
    <t>83</t>
  </si>
  <si>
    <t>90</t>
  </si>
  <si>
    <t>92</t>
  </si>
  <si>
    <t>85</t>
  </si>
  <si>
    <t>102</t>
  </si>
  <si>
    <t>93</t>
  </si>
  <si>
    <t>84</t>
  </si>
  <si>
    <t>96</t>
  </si>
  <si>
    <t>104</t>
  </si>
  <si>
    <t>105</t>
  </si>
  <si>
    <t>98</t>
  </si>
  <si>
    <t>87</t>
  </si>
  <si>
    <t>97</t>
  </si>
  <si>
    <t>74</t>
  </si>
  <si>
    <t>103</t>
  </si>
  <si>
    <t>108</t>
  </si>
  <si>
    <t>110</t>
  </si>
  <si>
    <t>113</t>
  </si>
  <si>
    <t>91</t>
  </si>
  <si>
    <t>115</t>
  </si>
  <si>
    <t>107</t>
  </si>
  <si>
    <t>101</t>
  </si>
  <si>
    <t>122</t>
  </si>
  <si>
    <t>106</t>
  </si>
  <si>
    <t>111</t>
  </si>
  <si>
    <t>100</t>
  </si>
  <si>
    <t>99</t>
  </si>
  <si>
    <t>114</t>
  </si>
  <si>
    <t>118</t>
  </si>
  <si>
    <t>124</t>
  </si>
  <si>
    <t>117</t>
  </si>
  <si>
    <t>109</t>
  </si>
  <si>
    <t>121</t>
  </si>
  <si>
    <t>119</t>
  </si>
  <si>
    <t>112</t>
  </si>
  <si>
    <t>120</t>
  </si>
  <si>
    <t>125</t>
  </si>
  <si>
    <t>128</t>
  </si>
  <si>
    <t>126</t>
  </si>
  <si>
    <t>116</t>
  </si>
  <si>
    <t>123</t>
  </si>
  <si>
    <t>127</t>
  </si>
  <si>
    <t>130</t>
  </si>
  <si>
    <t>129</t>
  </si>
  <si>
    <t>131</t>
  </si>
  <si>
    <t>132</t>
  </si>
  <si>
    <t>DNF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</si>
</sst>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h:mm:ss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Docs%20G-M\mark.kendall\desktop\Hill%20and%20Dale%202013\Slieve%20Donard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Race Records"/>
      <sheetName val="Entries By Surname"/>
      <sheetName val="S Donard - Result "/>
    </sheetNames>
    <sheetDataSet>
      <sheetData sheetId="0">
        <row r="2">
          <cell r="A2">
            <v>100</v>
          </cell>
          <cell r="B2" t="str">
            <v>Jerome McCrickard</v>
          </cell>
          <cell r="C2" t="str">
            <v>V40</v>
          </cell>
          <cell r="D2" t="str">
            <v>Newcastle AC*</v>
          </cell>
          <cell r="E2">
            <v>45</v>
          </cell>
          <cell r="F2" t="str">
            <v>Yes</v>
          </cell>
          <cell r="G2">
            <v>7</v>
          </cell>
        </row>
        <row r="3">
          <cell r="A3">
            <v>101</v>
          </cell>
          <cell r="B3" t="str">
            <v>Tony Carter</v>
          </cell>
          <cell r="C3" t="str">
            <v>MO</v>
          </cell>
          <cell r="D3" t="str">
            <v>Tyne Bridge Harriers</v>
          </cell>
          <cell r="E3">
            <v>26</v>
          </cell>
          <cell r="F3" t="str">
            <v>Yes</v>
          </cell>
          <cell r="G3">
            <v>7</v>
          </cell>
        </row>
        <row r="4">
          <cell r="A4">
            <v>102</v>
          </cell>
          <cell r="B4" t="str">
            <v>Ricky Cowan</v>
          </cell>
          <cell r="C4" t="str">
            <v>V60</v>
          </cell>
          <cell r="D4" t="str">
            <v>Mourne Runners*</v>
          </cell>
          <cell r="E4">
            <v>64</v>
          </cell>
          <cell r="F4" t="str">
            <v>Yes</v>
          </cell>
          <cell r="G4">
            <v>7</v>
          </cell>
        </row>
        <row r="5">
          <cell r="A5">
            <v>103</v>
          </cell>
          <cell r="B5" t="str">
            <v>Pete Grant</v>
          </cell>
          <cell r="C5" t="str">
            <v>V45</v>
          </cell>
          <cell r="D5" t="str">
            <v>Newry City Runners*</v>
          </cell>
          <cell r="E5">
            <v>46</v>
          </cell>
          <cell r="F5" t="str">
            <v>Yes</v>
          </cell>
          <cell r="G5">
            <v>7</v>
          </cell>
        </row>
        <row r="6">
          <cell r="A6">
            <v>104</v>
          </cell>
          <cell r="B6" t="str">
            <v>Clare Galbraith</v>
          </cell>
          <cell r="C6" t="str">
            <v>V50</v>
          </cell>
          <cell r="D6" t="str">
            <v>Unattached</v>
          </cell>
          <cell r="E6">
            <v>50</v>
          </cell>
          <cell r="F6" t="str">
            <v>Yes</v>
          </cell>
          <cell r="G6">
            <v>8</v>
          </cell>
        </row>
        <row r="7">
          <cell r="A7">
            <v>105</v>
          </cell>
          <cell r="B7" t="str">
            <v>Patrick Creegan</v>
          </cell>
          <cell r="C7" t="str">
            <v>V50</v>
          </cell>
          <cell r="D7" t="str">
            <v>IMRA 2013</v>
          </cell>
          <cell r="E7">
            <v>48</v>
          </cell>
          <cell r="F7" t="str">
            <v>Yes</v>
          </cell>
          <cell r="G7">
            <v>7</v>
          </cell>
        </row>
        <row r="8">
          <cell r="A8">
            <v>106</v>
          </cell>
          <cell r="B8" t="str">
            <v>Gerard Cunningham</v>
          </cell>
          <cell r="C8" t="str">
            <v>V45</v>
          </cell>
          <cell r="D8" t="str">
            <v>3ROC</v>
          </cell>
          <cell r="E8">
            <v>45</v>
          </cell>
          <cell r="F8" t="str">
            <v>Yes</v>
          </cell>
          <cell r="G8">
            <v>7</v>
          </cell>
        </row>
        <row r="9">
          <cell r="A9">
            <v>107</v>
          </cell>
          <cell r="B9" t="str">
            <v>David Steele</v>
          </cell>
          <cell r="C9" t="str">
            <v>V35</v>
          </cell>
          <cell r="D9" t="str">
            <v>Newcastle AC*</v>
          </cell>
          <cell r="E9">
            <v>36</v>
          </cell>
          <cell r="F9" t="str">
            <v>Yes</v>
          </cell>
          <cell r="G9">
            <v>7</v>
          </cell>
        </row>
        <row r="10">
          <cell r="A10">
            <v>108</v>
          </cell>
          <cell r="B10" t="str">
            <v>Seamus Lynch</v>
          </cell>
          <cell r="C10" t="str">
            <v>MO</v>
          </cell>
          <cell r="D10" t="str">
            <v>Newcastle AC*</v>
          </cell>
          <cell r="E10">
            <v>26</v>
          </cell>
          <cell r="F10" t="str">
            <v>Yes</v>
          </cell>
          <cell r="G10">
            <v>7</v>
          </cell>
        </row>
        <row r="11">
          <cell r="A11">
            <v>109</v>
          </cell>
          <cell r="B11" t="str">
            <v>Richard Bell</v>
          </cell>
          <cell r="C11" t="str">
            <v>V35</v>
          </cell>
          <cell r="D11" t="str">
            <v>Mourne Runners*</v>
          </cell>
          <cell r="E11">
            <v>39</v>
          </cell>
          <cell r="F11" t="str">
            <v>Yes</v>
          </cell>
          <cell r="G11">
            <v>7</v>
          </cell>
        </row>
        <row r="12">
          <cell r="A12">
            <v>110</v>
          </cell>
          <cell r="B12" t="str">
            <v>David Hughes</v>
          </cell>
          <cell r="C12" t="str">
            <v>MO</v>
          </cell>
          <cell r="D12" t="str">
            <v>Team Purple</v>
          </cell>
          <cell r="E12">
            <v>27</v>
          </cell>
          <cell r="F12" t="str">
            <v>Yes</v>
          </cell>
          <cell r="G12">
            <v>8</v>
          </cell>
        </row>
        <row r="13">
          <cell r="A13">
            <v>111</v>
          </cell>
          <cell r="B13" t="str">
            <v>Eugene McCann</v>
          </cell>
          <cell r="C13" t="str">
            <v>V50</v>
          </cell>
          <cell r="D13" t="str">
            <v>Newcastle AC*</v>
          </cell>
          <cell r="E13">
            <v>53</v>
          </cell>
          <cell r="F13" t="str">
            <v>Yes</v>
          </cell>
          <cell r="G13">
            <v>7</v>
          </cell>
        </row>
        <row r="14">
          <cell r="A14">
            <v>112</v>
          </cell>
          <cell r="B14" t="str">
            <v>Anne Sandford</v>
          </cell>
          <cell r="C14" t="str">
            <v>LV45</v>
          </cell>
          <cell r="D14" t="str">
            <v>Lagan Valley AC*</v>
          </cell>
          <cell r="E14">
            <v>48</v>
          </cell>
          <cell r="F14" t="str">
            <v>Yes</v>
          </cell>
          <cell r="G14">
            <v>7</v>
          </cell>
        </row>
        <row r="15">
          <cell r="A15">
            <v>113</v>
          </cell>
          <cell r="B15" t="str">
            <v>Martin Mullan</v>
          </cell>
          <cell r="C15" t="str">
            <v>V35</v>
          </cell>
          <cell r="D15" t="str">
            <v>BARF*</v>
          </cell>
          <cell r="E15">
            <v>39</v>
          </cell>
          <cell r="F15" t="str">
            <v>Yes</v>
          </cell>
          <cell r="G15">
            <v>7</v>
          </cell>
        </row>
        <row r="16">
          <cell r="A16">
            <v>114</v>
          </cell>
          <cell r="B16" t="str">
            <v>Dominic McInerney</v>
          </cell>
          <cell r="C16" t="str">
            <v>V45</v>
          </cell>
          <cell r="D16" t="str">
            <v>Murlough AC*</v>
          </cell>
          <cell r="E16">
            <v>48</v>
          </cell>
          <cell r="F16" t="str">
            <v>Yes</v>
          </cell>
          <cell r="G16">
            <v>7</v>
          </cell>
        </row>
        <row r="17">
          <cell r="A17">
            <v>115</v>
          </cell>
          <cell r="B17" t="str">
            <v>Richard Hanna</v>
          </cell>
          <cell r="C17" t="str">
            <v>MO</v>
          </cell>
          <cell r="D17" t="str">
            <v>Mourne Runners*</v>
          </cell>
          <cell r="E17">
            <v>28</v>
          </cell>
          <cell r="F17" t="str">
            <v>Yes</v>
          </cell>
          <cell r="G17">
            <v>7</v>
          </cell>
        </row>
        <row r="18">
          <cell r="A18">
            <v>116</v>
          </cell>
          <cell r="B18" t="str">
            <v>John Tollitt</v>
          </cell>
          <cell r="C18" t="str">
            <v>V45</v>
          </cell>
          <cell r="D18" t="str">
            <v>Northumberland Fell Runners</v>
          </cell>
          <cell r="E18">
            <v>50</v>
          </cell>
          <cell r="F18" t="str">
            <v>Yes</v>
          </cell>
          <cell r="G18">
            <v>7</v>
          </cell>
        </row>
        <row r="19">
          <cell r="A19">
            <v>117</v>
          </cell>
          <cell r="B19" t="str">
            <v>Garth McGimpsey</v>
          </cell>
          <cell r="C19" t="str">
            <v>MO</v>
          </cell>
          <cell r="D19" t="str">
            <v>Mourne Runners*</v>
          </cell>
          <cell r="E19">
            <v>33</v>
          </cell>
          <cell r="F19" t="str">
            <v>Yes</v>
          </cell>
          <cell r="G19">
            <v>7</v>
          </cell>
        </row>
        <row r="20">
          <cell r="A20">
            <v>119</v>
          </cell>
          <cell r="B20" t="str">
            <v>Derek Callan</v>
          </cell>
          <cell r="C20" t="str">
            <v>V35</v>
          </cell>
          <cell r="D20" t="str">
            <v>Muckno Tri</v>
          </cell>
          <cell r="E20">
            <v>37</v>
          </cell>
          <cell r="F20" t="str">
            <v>Yes</v>
          </cell>
          <cell r="G20">
            <v>8</v>
          </cell>
        </row>
        <row r="21">
          <cell r="A21">
            <v>120</v>
          </cell>
          <cell r="B21" t="str">
            <v>Alistair Haddow</v>
          </cell>
          <cell r="C21" t="str">
            <v>V45</v>
          </cell>
          <cell r="D21" t="str">
            <v>Unattached</v>
          </cell>
          <cell r="E21">
            <v>50</v>
          </cell>
          <cell r="F21" t="str">
            <v>Yes</v>
          </cell>
          <cell r="G21">
            <v>8</v>
          </cell>
        </row>
        <row r="22">
          <cell r="A22">
            <v>121</v>
          </cell>
          <cell r="B22" t="str">
            <v>Cahal Kielty</v>
          </cell>
          <cell r="C22" t="str">
            <v>V35</v>
          </cell>
          <cell r="D22" t="str">
            <v>Unattached</v>
          </cell>
          <cell r="E22">
            <v>36</v>
          </cell>
          <cell r="F22" t="str">
            <v>Yes</v>
          </cell>
          <cell r="G22">
            <v>8</v>
          </cell>
        </row>
        <row r="23">
          <cell r="A23">
            <v>122</v>
          </cell>
          <cell r="B23" t="str">
            <v>Paulette Thomson</v>
          </cell>
          <cell r="C23" t="str">
            <v>LV40</v>
          </cell>
          <cell r="D23" t="str">
            <v>Murlough AC*</v>
          </cell>
          <cell r="E23">
            <v>42</v>
          </cell>
          <cell r="F23" t="str">
            <v>Yes</v>
          </cell>
          <cell r="G23">
            <v>7</v>
          </cell>
        </row>
        <row r="24">
          <cell r="A24">
            <v>123</v>
          </cell>
          <cell r="B24" t="str">
            <v>Donal Ward</v>
          </cell>
          <cell r="C24" t="str">
            <v>V45</v>
          </cell>
          <cell r="D24" t="str">
            <v>Castlewellan AC</v>
          </cell>
          <cell r="E24">
            <v>48</v>
          </cell>
          <cell r="F24" t="str">
            <v>Yes</v>
          </cell>
          <cell r="G24">
            <v>8</v>
          </cell>
        </row>
        <row r="25">
          <cell r="A25">
            <v>124</v>
          </cell>
          <cell r="B25" t="str">
            <v>Martin McKibben</v>
          </cell>
          <cell r="C25" t="str">
            <v>V40</v>
          </cell>
          <cell r="D25" t="str">
            <v>Castlewellan AC</v>
          </cell>
          <cell r="E25">
            <v>42</v>
          </cell>
          <cell r="F25" t="str">
            <v>Yes</v>
          </cell>
          <cell r="G25">
            <v>8</v>
          </cell>
        </row>
        <row r="26">
          <cell r="A26">
            <v>125</v>
          </cell>
          <cell r="B26" t="str">
            <v>Santina Doherty</v>
          </cell>
          <cell r="C26" t="str">
            <v>LV35</v>
          </cell>
          <cell r="D26" t="str">
            <v>Unattached</v>
          </cell>
          <cell r="E26">
            <v>39</v>
          </cell>
          <cell r="F26" t="str">
            <v>Yes</v>
          </cell>
          <cell r="G26">
            <v>8</v>
          </cell>
        </row>
        <row r="27">
          <cell r="A27">
            <v>126</v>
          </cell>
          <cell r="B27" t="str">
            <v>Dave Evans</v>
          </cell>
          <cell r="C27" t="str">
            <v>MO</v>
          </cell>
          <cell r="D27" t="str">
            <v>BARF*</v>
          </cell>
          <cell r="E27">
            <v>35</v>
          </cell>
          <cell r="F27" t="str">
            <v>Yes</v>
          </cell>
          <cell r="G27">
            <v>7</v>
          </cell>
        </row>
        <row r="28">
          <cell r="A28">
            <v>127</v>
          </cell>
          <cell r="B28" t="str">
            <v>Clive Bailey</v>
          </cell>
          <cell r="C28" t="str">
            <v>V40</v>
          </cell>
          <cell r="D28" t="str">
            <v>Mourne Runners*</v>
          </cell>
          <cell r="E28">
            <v>40</v>
          </cell>
          <cell r="F28" t="str">
            <v>Yes</v>
          </cell>
          <cell r="G28">
            <v>7</v>
          </cell>
        </row>
        <row r="29">
          <cell r="A29">
            <v>128</v>
          </cell>
          <cell r="B29" t="str">
            <v>Dominic McGreevy</v>
          </cell>
          <cell r="C29" t="str">
            <v>V55</v>
          </cell>
          <cell r="D29" t="str">
            <v>Newcastle AC*</v>
          </cell>
          <cell r="E29">
            <v>56</v>
          </cell>
          <cell r="F29" t="str">
            <v>Yes</v>
          </cell>
          <cell r="G29">
            <v>7</v>
          </cell>
        </row>
        <row r="30">
          <cell r="A30">
            <v>129</v>
          </cell>
          <cell r="B30" t="str">
            <v>David McNeilly</v>
          </cell>
          <cell r="C30" t="str">
            <v>MO</v>
          </cell>
          <cell r="D30" t="str">
            <v>Newcastle AC*</v>
          </cell>
          <cell r="E30">
            <v>33</v>
          </cell>
          <cell r="F30" t="str">
            <v>Yes</v>
          </cell>
          <cell r="G30">
            <v>7</v>
          </cell>
        </row>
        <row r="31">
          <cell r="A31">
            <v>130</v>
          </cell>
          <cell r="B31" t="str">
            <v>PJ McCrickard</v>
          </cell>
          <cell r="C31" t="str">
            <v>V35</v>
          </cell>
          <cell r="D31" t="str">
            <v>Newcastle AC*</v>
          </cell>
          <cell r="E31">
            <v>39</v>
          </cell>
          <cell r="F31" t="str">
            <v>Yes</v>
          </cell>
          <cell r="G31">
            <v>7</v>
          </cell>
        </row>
        <row r="32">
          <cell r="A32">
            <v>131</v>
          </cell>
          <cell r="B32" t="str">
            <v>Hazel McLaughlin</v>
          </cell>
          <cell r="C32" t="str">
            <v>LV35</v>
          </cell>
          <cell r="D32" t="str">
            <v>Lagan Valley AC*</v>
          </cell>
          <cell r="E32">
            <v>38</v>
          </cell>
          <cell r="F32" t="str">
            <v>Yes</v>
          </cell>
          <cell r="G32">
            <v>7</v>
          </cell>
        </row>
        <row r="33">
          <cell r="A33">
            <v>132</v>
          </cell>
          <cell r="B33" t="str">
            <v>Mary Mackin</v>
          </cell>
          <cell r="C33" t="str">
            <v>LV55</v>
          </cell>
          <cell r="D33" t="str">
            <v>Dromore AC*</v>
          </cell>
          <cell r="E33">
            <v>58</v>
          </cell>
          <cell r="F33" t="str">
            <v>Yes</v>
          </cell>
          <cell r="G33">
            <v>7</v>
          </cell>
        </row>
        <row r="34">
          <cell r="A34">
            <v>133</v>
          </cell>
          <cell r="B34" t="str">
            <v>Denise Mathers</v>
          </cell>
          <cell r="C34" t="str">
            <v>LV45</v>
          </cell>
          <cell r="D34" t="str">
            <v>Newry City Runners*</v>
          </cell>
          <cell r="E34">
            <v>48</v>
          </cell>
          <cell r="F34" t="str">
            <v>Yes</v>
          </cell>
          <cell r="G34">
            <v>7</v>
          </cell>
        </row>
        <row r="35">
          <cell r="A35">
            <v>134</v>
          </cell>
          <cell r="B35" t="str">
            <v>Dale Mathers</v>
          </cell>
          <cell r="C35" t="str">
            <v>V45</v>
          </cell>
          <cell r="D35" t="str">
            <v>Newry City Runners*</v>
          </cell>
          <cell r="E35">
            <v>50</v>
          </cell>
          <cell r="F35" t="str">
            <v>Yes</v>
          </cell>
          <cell r="G35">
            <v>7</v>
          </cell>
        </row>
        <row r="36">
          <cell r="A36">
            <v>135</v>
          </cell>
          <cell r="B36" t="str">
            <v>Ercus Stewart</v>
          </cell>
          <cell r="C36" t="str">
            <v>V60</v>
          </cell>
          <cell r="D36" t="str">
            <v>Glenasmole IMRA</v>
          </cell>
          <cell r="E36">
            <v>64</v>
          </cell>
          <cell r="F36" t="str">
            <v>Yes</v>
          </cell>
          <cell r="G36">
            <v>7</v>
          </cell>
        </row>
        <row r="37">
          <cell r="A37">
            <v>136</v>
          </cell>
          <cell r="B37" t="str">
            <v>Shileen O'Kane</v>
          </cell>
          <cell r="C37" t="str">
            <v>LV40</v>
          </cell>
          <cell r="D37" t="str">
            <v>Lagan Valley AC*</v>
          </cell>
          <cell r="E37">
            <v>45</v>
          </cell>
          <cell r="F37" t="str">
            <v>Yes</v>
          </cell>
          <cell r="G37">
            <v>7</v>
          </cell>
        </row>
        <row r="38">
          <cell r="A38">
            <v>137</v>
          </cell>
          <cell r="B38" t="str">
            <v>Diane Wilson</v>
          </cell>
          <cell r="C38" t="str">
            <v>LV40</v>
          </cell>
          <cell r="D38" t="str">
            <v>Dromore AC*</v>
          </cell>
          <cell r="E38">
            <v>44</v>
          </cell>
          <cell r="F38" t="str">
            <v>Yes</v>
          </cell>
          <cell r="G38">
            <v>7</v>
          </cell>
        </row>
        <row r="39">
          <cell r="A39">
            <v>138</v>
          </cell>
          <cell r="B39" t="str">
            <v>Brian Wilson</v>
          </cell>
          <cell r="C39" t="str">
            <v>V40</v>
          </cell>
          <cell r="D39" t="str">
            <v>Newcastle AC*</v>
          </cell>
          <cell r="E39">
            <v>43</v>
          </cell>
          <cell r="F39" t="str">
            <v>Yes</v>
          </cell>
          <cell r="G39">
            <v>7</v>
          </cell>
        </row>
        <row r="40">
          <cell r="A40">
            <v>139</v>
          </cell>
          <cell r="B40" t="str">
            <v>Audey McVeigh</v>
          </cell>
          <cell r="C40" t="str">
            <v>V45</v>
          </cell>
          <cell r="D40" t="str">
            <v>Newcastle AC*</v>
          </cell>
          <cell r="E40">
            <v>48</v>
          </cell>
          <cell r="F40" t="str">
            <v>Yes</v>
          </cell>
          <cell r="G40">
            <v>7</v>
          </cell>
        </row>
        <row r="41">
          <cell r="A41">
            <v>140</v>
          </cell>
          <cell r="B41" t="str">
            <v>Gareth McKeown</v>
          </cell>
          <cell r="C41" t="str">
            <v>V50</v>
          </cell>
          <cell r="D41" t="str">
            <v>BARF*</v>
          </cell>
          <cell r="E41">
            <v>50</v>
          </cell>
          <cell r="F41" t="str">
            <v>Yes</v>
          </cell>
          <cell r="G41">
            <v>7</v>
          </cell>
        </row>
        <row r="42">
          <cell r="A42">
            <v>141</v>
          </cell>
          <cell r="B42" t="str">
            <v>John Kelly</v>
          </cell>
          <cell r="C42" t="str">
            <v>V50</v>
          </cell>
          <cell r="D42" t="str">
            <v>Newcastle AC*</v>
          </cell>
          <cell r="E42">
            <v>53</v>
          </cell>
          <cell r="F42" t="str">
            <v>Yes</v>
          </cell>
          <cell r="G42">
            <v>7</v>
          </cell>
        </row>
        <row r="43">
          <cell r="A43">
            <v>142</v>
          </cell>
          <cell r="B43" t="str">
            <v>Maurice Harte</v>
          </cell>
          <cell r="C43" t="str">
            <v>V35</v>
          </cell>
          <cell r="D43" t="str">
            <v>Team Purple</v>
          </cell>
          <cell r="E43">
            <v>39</v>
          </cell>
          <cell r="F43" t="str">
            <v>Yes</v>
          </cell>
          <cell r="G43">
            <v>8</v>
          </cell>
        </row>
        <row r="44">
          <cell r="A44">
            <v>143</v>
          </cell>
          <cell r="B44" t="str">
            <v>Mark McKeown</v>
          </cell>
          <cell r="C44" t="str">
            <v>V35</v>
          </cell>
          <cell r="D44" t="str">
            <v>Armagh AC *</v>
          </cell>
          <cell r="E44">
            <v>39</v>
          </cell>
          <cell r="F44" t="str">
            <v>Yes</v>
          </cell>
          <cell r="G44">
            <v>7</v>
          </cell>
        </row>
        <row r="45">
          <cell r="A45">
            <v>144</v>
          </cell>
          <cell r="B45" t="str">
            <v>Brendy Donnelly</v>
          </cell>
          <cell r="C45" t="str">
            <v>MO</v>
          </cell>
          <cell r="D45" t="str">
            <v>Newcastle AC*</v>
          </cell>
          <cell r="E45">
            <v>27</v>
          </cell>
          <cell r="F45" t="str">
            <v>Yes</v>
          </cell>
          <cell r="G45">
            <v>7</v>
          </cell>
        </row>
        <row r="46">
          <cell r="A46">
            <v>145</v>
          </cell>
          <cell r="B46" t="str">
            <v>Sarah Steer</v>
          </cell>
          <cell r="C46" t="str">
            <v>FO</v>
          </cell>
          <cell r="D46" t="str">
            <v>Orangegrove AC*</v>
          </cell>
          <cell r="E46">
            <v>29</v>
          </cell>
          <cell r="F46" t="str">
            <v>Yes</v>
          </cell>
          <cell r="G46">
            <v>7</v>
          </cell>
        </row>
        <row r="47">
          <cell r="A47">
            <v>146</v>
          </cell>
          <cell r="B47" t="str">
            <v>Ian Bailey</v>
          </cell>
          <cell r="C47" t="str">
            <v>MO</v>
          </cell>
          <cell r="D47" t="str">
            <v>Newcastle AC*</v>
          </cell>
          <cell r="E47">
            <v>35</v>
          </cell>
          <cell r="F47" t="str">
            <v>Yes</v>
          </cell>
          <cell r="G47">
            <v>7</v>
          </cell>
        </row>
        <row r="48">
          <cell r="A48">
            <v>147</v>
          </cell>
          <cell r="B48" t="str">
            <v>Bob Brown</v>
          </cell>
          <cell r="C48" t="str">
            <v>V45</v>
          </cell>
          <cell r="D48" t="str">
            <v>Newcastle AC*</v>
          </cell>
          <cell r="E48">
            <v>47</v>
          </cell>
          <cell r="F48" t="str">
            <v>Yes</v>
          </cell>
          <cell r="G48">
            <v>7</v>
          </cell>
        </row>
        <row r="49">
          <cell r="A49">
            <v>148</v>
          </cell>
          <cell r="B49" t="str">
            <v>Debbie Kendall</v>
          </cell>
          <cell r="C49" t="str">
            <v>LV40</v>
          </cell>
          <cell r="D49" t="str">
            <v>Murlough AC*</v>
          </cell>
          <cell r="E49">
            <v>43</v>
          </cell>
          <cell r="F49" t="str">
            <v>Yes</v>
          </cell>
          <cell r="G49">
            <v>7</v>
          </cell>
        </row>
        <row r="50">
          <cell r="A50">
            <v>149</v>
          </cell>
          <cell r="B50" t="str">
            <v>Cecil McCullough</v>
          </cell>
          <cell r="C50" t="str">
            <v>V50</v>
          </cell>
          <cell r="D50" t="str">
            <v>Mourne Runners*</v>
          </cell>
          <cell r="E50">
            <v>52</v>
          </cell>
          <cell r="F50" t="str">
            <v>No</v>
          </cell>
          <cell r="G50">
            <v>10</v>
          </cell>
        </row>
        <row r="51">
          <cell r="A51">
            <v>150</v>
          </cell>
          <cell r="B51" t="str">
            <v>Eithne McShane</v>
          </cell>
          <cell r="C51" t="str">
            <v>LV45</v>
          </cell>
          <cell r="D51" t="str">
            <v>IMRA</v>
          </cell>
          <cell r="E51">
            <v>44</v>
          </cell>
          <cell r="F51" t="str">
            <v>No</v>
          </cell>
          <cell r="G51">
            <v>10</v>
          </cell>
        </row>
        <row r="52">
          <cell r="A52">
            <v>151</v>
          </cell>
          <cell r="B52" t="str">
            <v>Chris Livingstone</v>
          </cell>
          <cell r="C52" t="str">
            <v>V40</v>
          </cell>
          <cell r="D52" t="str">
            <v>Unattached</v>
          </cell>
          <cell r="E52">
            <v>40</v>
          </cell>
          <cell r="F52" t="str">
            <v>No</v>
          </cell>
          <cell r="G52">
            <v>11</v>
          </cell>
        </row>
        <row r="53">
          <cell r="A53">
            <v>152</v>
          </cell>
          <cell r="B53" t="str">
            <v>Michael King</v>
          </cell>
          <cell r="C53" t="str">
            <v>MO</v>
          </cell>
          <cell r="D53" t="str">
            <v>Newcastle AC*</v>
          </cell>
          <cell r="E53">
            <v>30</v>
          </cell>
          <cell r="F53" t="str">
            <v>No</v>
          </cell>
          <cell r="G53">
            <v>10</v>
          </cell>
        </row>
        <row r="54">
          <cell r="A54">
            <v>153</v>
          </cell>
          <cell r="B54" t="str">
            <v>Jerome Farrell</v>
          </cell>
          <cell r="C54" t="str">
            <v>V35</v>
          </cell>
          <cell r="D54" t="str">
            <v>Leitrim GAA</v>
          </cell>
          <cell r="E54">
            <v>39</v>
          </cell>
          <cell r="F54" t="str">
            <v>No</v>
          </cell>
          <cell r="G54">
            <v>11</v>
          </cell>
        </row>
        <row r="55">
          <cell r="A55">
            <v>154</v>
          </cell>
          <cell r="B55" t="str">
            <v>Allan Bogle</v>
          </cell>
          <cell r="C55" t="str">
            <v>MO</v>
          </cell>
          <cell r="D55" t="str">
            <v>City of Derry</v>
          </cell>
          <cell r="E55">
            <v>32</v>
          </cell>
          <cell r="F55" t="str">
            <v>No</v>
          </cell>
          <cell r="G55">
            <v>10</v>
          </cell>
        </row>
        <row r="56">
          <cell r="A56">
            <v>155</v>
          </cell>
          <cell r="B56" t="str">
            <v>Mervyn Donaldson</v>
          </cell>
          <cell r="C56" t="str">
            <v>V55</v>
          </cell>
          <cell r="D56" t="str">
            <v>Unattached</v>
          </cell>
          <cell r="E56">
            <v>56</v>
          </cell>
          <cell r="F56" t="str">
            <v>No</v>
          </cell>
          <cell r="G56">
            <v>11</v>
          </cell>
        </row>
        <row r="57">
          <cell r="A57">
            <v>156</v>
          </cell>
          <cell r="B57" t="str">
            <v>Niamh O'Gorman</v>
          </cell>
          <cell r="C57" t="str">
            <v>FO</v>
          </cell>
          <cell r="D57" t="str">
            <v>Unattached</v>
          </cell>
          <cell r="E57">
            <v>30</v>
          </cell>
          <cell r="F57" t="str">
            <v>No</v>
          </cell>
          <cell r="G57">
            <v>11</v>
          </cell>
        </row>
        <row r="58">
          <cell r="A58">
            <v>157</v>
          </cell>
          <cell r="B58" t="str">
            <v>Donal Troddyn</v>
          </cell>
          <cell r="C58" t="str">
            <v>MO</v>
          </cell>
          <cell r="D58" t="str">
            <v>Unattached</v>
          </cell>
          <cell r="E58">
            <v>27</v>
          </cell>
          <cell r="F58" t="str">
            <v>No</v>
          </cell>
          <cell r="G58">
            <v>11</v>
          </cell>
        </row>
        <row r="59">
          <cell r="A59">
            <v>158</v>
          </cell>
          <cell r="B59" t="str">
            <v>Kevin Grogan</v>
          </cell>
          <cell r="C59" t="str">
            <v>V55</v>
          </cell>
          <cell r="D59" t="str">
            <v>Unattached</v>
          </cell>
          <cell r="E59">
            <v>58</v>
          </cell>
          <cell r="F59" t="str">
            <v>No</v>
          </cell>
          <cell r="G59">
            <v>11</v>
          </cell>
        </row>
        <row r="60">
          <cell r="A60">
            <v>159</v>
          </cell>
          <cell r="B60" t="str">
            <v>Bernard Fortune</v>
          </cell>
          <cell r="C60" t="str">
            <v>V40</v>
          </cell>
          <cell r="D60" t="str">
            <v>SBR AC</v>
          </cell>
          <cell r="E60">
            <v>43</v>
          </cell>
          <cell r="F60" t="str">
            <v>No</v>
          </cell>
          <cell r="G60">
            <v>10</v>
          </cell>
        </row>
        <row r="61">
          <cell r="A61">
            <v>160</v>
          </cell>
          <cell r="B61" t="str">
            <v>Fred Strickland</v>
          </cell>
          <cell r="C61" t="str">
            <v>V65</v>
          </cell>
          <cell r="D61" t="str">
            <v>Ballydrain Harriers</v>
          </cell>
          <cell r="E61">
            <v>66</v>
          </cell>
          <cell r="F61" t="str">
            <v>No</v>
          </cell>
          <cell r="G61">
            <v>10</v>
          </cell>
        </row>
        <row r="62">
          <cell r="A62">
            <v>161</v>
          </cell>
          <cell r="B62" t="str">
            <v>WJ Brown</v>
          </cell>
          <cell r="C62" t="str">
            <v>V60</v>
          </cell>
          <cell r="D62" t="str">
            <v>Mourne Runners*</v>
          </cell>
          <cell r="E62">
            <v>60</v>
          </cell>
          <cell r="F62" t="str">
            <v>No</v>
          </cell>
          <cell r="G62">
            <v>10</v>
          </cell>
        </row>
        <row r="63">
          <cell r="A63">
            <v>162</v>
          </cell>
          <cell r="B63" t="str">
            <v>Stewart Cunningham</v>
          </cell>
          <cell r="C63" t="str">
            <v>V60</v>
          </cell>
          <cell r="D63" t="str">
            <v>Mourne Runners*</v>
          </cell>
          <cell r="E63">
            <v>43</v>
          </cell>
          <cell r="F63" t="str">
            <v>No</v>
          </cell>
          <cell r="G63">
            <v>10</v>
          </cell>
        </row>
        <row r="64">
          <cell r="A64">
            <v>163</v>
          </cell>
          <cell r="B64" t="str">
            <v>Laurence Hamilton</v>
          </cell>
          <cell r="C64" t="str">
            <v>V40</v>
          </cell>
          <cell r="D64" t="str">
            <v>Newcastle AC*</v>
          </cell>
          <cell r="E64">
            <v>43</v>
          </cell>
          <cell r="F64" t="str">
            <v>No</v>
          </cell>
          <cell r="G64">
            <v>10</v>
          </cell>
        </row>
        <row r="65">
          <cell r="A65">
            <v>164</v>
          </cell>
          <cell r="B65" t="str">
            <v>Sam Herron</v>
          </cell>
          <cell r="C65" t="str">
            <v>MO</v>
          </cell>
          <cell r="D65" t="str">
            <v>Mourne Runners*</v>
          </cell>
          <cell r="E65">
            <v>31</v>
          </cell>
          <cell r="F65" t="str">
            <v>No</v>
          </cell>
          <cell r="G65">
            <v>10</v>
          </cell>
        </row>
        <row r="66">
          <cell r="A66">
            <v>165</v>
          </cell>
          <cell r="B66" t="str">
            <v>Stephen Cunningham</v>
          </cell>
          <cell r="C66" t="str">
            <v>V35</v>
          </cell>
          <cell r="D66" t="str">
            <v>Mourne Runners*</v>
          </cell>
          <cell r="E66">
            <v>36</v>
          </cell>
          <cell r="F66" t="str">
            <v>No</v>
          </cell>
          <cell r="G66">
            <v>10</v>
          </cell>
        </row>
        <row r="67">
          <cell r="A67">
            <v>166</v>
          </cell>
          <cell r="B67" t="str">
            <v>Alan Ayling</v>
          </cell>
          <cell r="C67" t="str">
            <v>V35</v>
          </cell>
          <cell r="D67" t="str">
            <v>GEN</v>
          </cell>
          <cell r="E67">
            <v>37</v>
          </cell>
          <cell r="F67" t="str">
            <v>No</v>
          </cell>
          <cell r="G67">
            <v>10</v>
          </cell>
        </row>
        <row r="68">
          <cell r="A68">
            <v>167</v>
          </cell>
          <cell r="B68" t="str">
            <v>Paddy Mallon</v>
          </cell>
          <cell r="C68" t="str">
            <v>V45</v>
          </cell>
          <cell r="D68" t="str">
            <v>BARF*</v>
          </cell>
          <cell r="E68">
            <v>48</v>
          </cell>
          <cell r="F68" t="str">
            <v>No</v>
          </cell>
          <cell r="G68">
            <v>10</v>
          </cell>
        </row>
        <row r="69">
          <cell r="A69">
            <v>168</v>
          </cell>
          <cell r="B69" t="str">
            <v>Gerard McAlister</v>
          </cell>
          <cell r="C69" t="str">
            <v>V50</v>
          </cell>
          <cell r="D69" t="str">
            <v>Glens Runners</v>
          </cell>
          <cell r="E69">
            <v>53</v>
          </cell>
          <cell r="F69" t="str">
            <v>No</v>
          </cell>
          <cell r="G69">
            <v>10</v>
          </cell>
        </row>
        <row r="70">
          <cell r="A70">
            <v>169</v>
          </cell>
          <cell r="B70" t="str">
            <v>Leslie Mulholland</v>
          </cell>
          <cell r="C70" t="str">
            <v>V50</v>
          </cell>
          <cell r="D70" t="str">
            <v>Not the Sunday Run</v>
          </cell>
          <cell r="E70">
            <v>53</v>
          </cell>
          <cell r="F70" t="str">
            <v>Yes</v>
          </cell>
          <cell r="G70">
            <v>8</v>
          </cell>
        </row>
        <row r="71">
          <cell r="A71">
            <v>170</v>
          </cell>
          <cell r="B71" t="str">
            <v>Ken Behan</v>
          </cell>
          <cell r="C71" t="str">
            <v>V35</v>
          </cell>
          <cell r="D71" t="str">
            <v>Unattached</v>
          </cell>
          <cell r="E71">
            <v>35</v>
          </cell>
          <cell r="F71" t="str">
            <v>No</v>
          </cell>
          <cell r="G71">
            <v>11</v>
          </cell>
        </row>
        <row r="72">
          <cell r="A72">
            <v>171</v>
          </cell>
          <cell r="B72" t="str">
            <v>Neville Watson</v>
          </cell>
          <cell r="C72" t="str">
            <v>V40</v>
          </cell>
          <cell r="D72" t="str">
            <v>Unattached</v>
          </cell>
          <cell r="E72">
            <v>41</v>
          </cell>
          <cell r="F72" t="str">
            <v>No</v>
          </cell>
          <cell r="G72">
            <v>11</v>
          </cell>
        </row>
        <row r="73">
          <cell r="A73">
            <v>172</v>
          </cell>
          <cell r="B73" t="str">
            <v>Stephen Wallace</v>
          </cell>
          <cell r="C73" t="str">
            <v>V50</v>
          </cell>
          <cell r="D73" t="str">
            <v>Unattached</v>
          </cell>
          <cell r="E73">
            <v>52</v>
          </cell>
          <cell r="F73" t="str">
            <v>No</v>
          </cell>
          <cell r="G73">
            <v>11</v>
          </cell>
        </row>
        <row r="74">
          <cell r="A74">
            <v>173</v>
          </cell>
          <cell r="B74" t="str">
            <v>Patricia Crawford</v>
          </cell>
          <cell r="C74" t="str">
            <v>LV50</v>
          </cell>
          <cell r="D74" t="str">
            <v>Murlough AC*</v>
          </cell>
          <cell r="E74">
            <v>51</v>
          </cell>
          <cell r="F74" t="str">
            <v>No</v>
          </cell>
          <cell r="G74">
            <v>10</v>
          </cell>
        </row>
        <row r="75">
          <cell r="A75">
            <v>174</v>
          </cell>
          <cell r="B75" t="str">
            <v>William Howard</v>
          </cell>
          <cell r="C75" t="str">
            <v>V55</v>
          </cell>
          <cell r="D75" t="str">
            <v>Lagan Valley AC*</v>
          </cell>
          <cell r="E75">
            <v>56</v>
          </cell>
          <cell r="F75" t="str">
            <v>No</v>
          </cell>
          <cell r="G75">
            <v>10</v>
          </cell>
        </row>
        <row r="76">
          <cell r="A76">
            <v>175</v>
          </cell>
          <cell r="B76" t="str">
            <v>Colm McGarry</v>
          </cell>
          <cell r="C76" t="str">
            <v>MO</v>
          </cell>
          <cell r="D76" t="str">
            <v>Sunnyside Seagulls</v>
          </cell>
          <cell r="E76">
            <v>32</v>
          </cell>
          <cell r="F76" t="str">
            <v>No</v>
          </cell>
          <cell r="G76">
            <v>11</v>
          </cell>
        </row>
        <row r="77">
          <cell r="A77">
            <v>176</v>
          </cell>
          <cell r="B77" t="str">
            <v>Patrick Bradley</v>
          </cell>
          <cell r="C77" t="str">
            <v>V40</v>
          </cell>
          <cell r="D77" t="str">
            <v>Newcastle AC*</v>
          </cell>
          <cell r="E77">
            <v>42</v>
          </cell>
          <cell r="F77" t="str">
            <v>No</v>
          </cell>
          <cell r="G77">
            <v>10</v>
          </cell>
        </row>
        <row r="78">
          <cell r="A78">
            <v>177</v>
          </cell>
          <cell r="B78" t="str">
            <v>Dale Smith</v>
          </cell>
          <cell r="C78" t="str">
            <v>V40</v>
          </cell>
          <cell r="D78" t="str">
            <v>Larne AC</v>
          </cell>
          <cell r="E78">
            <v>44</v>
          </cell>
          <cell r="F78" t="str">
            <v>No</v>
          </cell>
          <cell r="G78">
            <v>10</v>
          </cell>
        </row>
        <row r="79">
          <cell r="A79">
            <v>178</v>
          </cell>
          <cell r="B79" t="str">
            <v>Laura Hamill</v>
          </cell>
          <cell r="C79" t="str">
            <v>LV40</v>
          </cell>
          <cell r="D79" t="str">
            <v>Larne AC</v>
          </cell>
          <cell r="E79">
            <v>42</v>
          </cell>
          <cell r="F79" t="str">
            <v>No</v>
          </cell>
          <cell r="G79">
            <v>10</v>
          </cell>
        </row>
        <row r="80">
          <cell r="A80">
            <v>179</v>
          </cell>
          <cell r="B80" t="str">
            <v>Clarke Browne</v>
          </cell>
          <cell r="C80" t="str">
            <v>V45</v>
          </cell>
          <cell r="D80" t="str">
            <v>Unattached</v>
          </cell>
          <cell r="E80">
            <v>45</v>
          </cell>
          <cell r="F80" t="str">
            <v>No</v>
          </cell>
          <cell r="G80">
            <v>11</v>
          </cell>
        </row>
        <row r="81">
          <cell r="A81">
            <v>180</v>
          </cell>
          <cell r="B81" t="str">
            <v>Colm McAlinden</v>
          </cell>
          <cell r="C81" t="str">
            <v>MO</v>
          </cell>
          <cell r="D81" t="str">
            <v>Mourne Runners*</v>
          </cell>
          <cell r="E81">
            <v>31</v>
          </cell>
          <cell r="F81" t="str">
            <v>No</v>
          </cell>
          <cell r="G81">
            <v>10</v>
          </cell>
        </row>
        <row r="82">
          <cell r="A82">
            <v>181</v>
          </cell>
          <cell r="B82" t="str">
            <v>Brian Wilson</v>
          </cell>
          <cell r="C82" t="str">
            <v>V45</v>
          </cell>
          <cell r="D82" t="str">
            <v>East Down AC*</v>
          </cell>
          <cell r="E82">
            <v>47</v>
          </cell>
          <cell r="F82" t="str">
            <v>No</v>
          </cell>
          <cell r="G82">
            <v>10</v>
          </cell>
        </row>
        <row r="83">
          <cell r="A83">
            <v>182</v>
          </cell>
          <cell r="B83" t="str">
            <v>Tiernan Muldoon</v>
          </cell>
          <cell r="C83" t="str">
            <v>MJ</v>
          </cell>
          <cell r="D83" t="str">
            <v>Unattached</v>
          </cell>
          <cell r="E83">
            <v>19</v>
          </cell>
          <cell r="F83" t="str">
            <v>No</v>
          </cell>
          <cell r="G83">
            <v>3</v>
          </cell>
        </row>
        <row r="84">
          <cell r="A84">
            <v>183</v>
          </cell>
          <cell r="B84" t="str">
            <v>William Edgar</v>
          </cell>
          <cell r="C84" t="str">
            <v>MO</v>
          </cell>
          <cell r="D84" t="str">
            <v>Unattached</v>
          </cell>
          <cell r="E84">
            <v>23</v>
          </cell>
          <cell r="F84" t="str">
            <v>No</v>
          </cell>
          <cell r="G84">
            <v>11</v>
          </cell>
        </row>
        <row r="85">
          <cell r="A85">
            <v>184</v>
          </cell>
          <cell r="B85" t="str">
            <v>Andy Gregg</v>
          </cell>
          <cell r="C85" t="str">
            <v>V45</v>
          </cell>
          <cell r="D85" t="str">
            <v>Larne AC</v>
          </cell>
          <cell r="E85">
            <v>46</v>
          </cell>
          <cell r="F85" t="str">
            <v>No</v>
          </cell>
          <cell r="G85">
            <v>10</v>
          </cell>
        </row>
        <row r="86">
          <cell r="A86">
            <v>185</v>
          </cell>
          <cell r="B86" t="str">
            <v>Conor McKibbin</v>
          </cell>
          <cell r="C86" t="str">
            <v>V35</v>
          </cell>
          <cell r="D86" t="str">
            <v>Unattached</v>
          </cell>
          <cell r="E86">
            <v>39</v>
          </cell>
          <cell r="F86" t="str">
            <v>No</v>
          </cell>
          <cell r="G86">
            <v>11</v>
          </cell>
        </row>
        <row r="87">
          <cell r="A87">
            <v>186</v>
          </cell>
          <cell r="B87" t="str">
            <v>William McKee</v>
          </cell>
          <cell r="C87" t="str">
            <v>MO</v>
          </cell>
          <cell r="D87" t="str">
            <v>Mourne Runners*</v>
          </cell>
          <cell r="E87">
            <v>21</v>
          </cell>
          <cell r="F87" t="str">
            <v>No</v>
          </cell>
          <cell r="G87">
            <v>10</v>
          </cell>
        </row>
        <row r="88">
          <cell r="A88">
            <v>187</v>
          </cell>
          <cell r="B88" t="str">
            <v>Tim Kerr</v>
          </cell>
          <cell r="C88" t="str">
            <v>V40</v>
          </cell>
          <cell r="D88" t="str">
            <v>Unattached</v>
          </cell>
          <cell r="E88">
            <v>40</v>
          </cell>
          <cell r="F88" t="str">
            <v>No</v>
          </cell>
          <cell r="G88">
            <v>11</v>
          </cell>
        </row>
        <row r="89">
          <cell r="A89">
            <v>188</v>
          </cell>
          <cell r="B89" t="str">
            <v>Johnny Kelly</v>
          </cell>
          <cell r="C89" t="str">
            <v>V35</v>
          </cell>
          <cell r="D89" t="str">
            <v>Unattached</v>
          </cell>
          <cell r="E89">
            <v>36</v>
          </cell>
          <cell r="F89" t="str">
            <v>No</v>
          </cell>
          <cell r="G89">
            <v>11</v>
          </cell>
        </row>
        <row r="90">
          <cell r="A90">
            <v>189</v>
          </cell>
          <cell r="B90" t="str">
            <v>Clarke Campbell</v>
          </cell>
          <cell r="C90" t="str">
            <v>V45</v>
          </cell>
          <cell r="D90" t="str">
            <v>BARF*</v>
          </cell>
          <cell r="E90">
            <v>45</v>
          </cell>
          <cell r="F90" t="str">
            <v>No</v>
          </cell>
          <cell r="G90">
            <v>10</v>
          </cell>
        </row>
        <row r="91">
          <cell r="A91">
            <v>190</v>
          </cell>
          <cell r="B91" t="str">
            <v>Gareth Boreland</v>
          </cell>
          <cell r="C91" t="str">
            <v>V35</v>
          </cell>
          <cell r="D91" t="str">
            <v>BARF*</v>
          </cell>
          <cell r="E91">
            <v>35</v>
          </cell>
          <cell r="F91" t="str">
            <v>No</v>
          </cell>
          <cell r="G91">
            <v>10</v>
          </cell>
        </row>
        <row r="92">
          <cell r="A92">
            <v>191</v>
          </cell>
          <cell r="B92" t="str">
            <v>Mary Collins</v>
          </cell>
          <cell r="C92" t="str">
            <v>LV50</v>
          </cell>
          <cell r="D92" t="str">
            <v>IMRA</v>
          </cell>
          <cell r="E92">
            <v>54</v>
          </cell>
          <cell r="F92" t="str">
            <v>No</v>
          </cell>
          <cell r="G92">
            <v>11</v>
          </cell>
        </row>
        <row r="93">
          <cell r="A93">
            <v>192</v>
          </cell>
          <cell r="B93" t="str">
            <v>Bily Reed</v>
          </cell>
          <cell r="C93" t="str">
            <v>V45</v>
          </cell>
          <cell r="D93" t="str">
            <v>East Antrim Harriers</v>
          </cell>
          <cell r="E93">
            <v>47</v>
          </cell>
          <cell r="F93" t="str">
            <v>No</v>
          </cell>
          <cell r="G93">
            <v>10</v>
          </cell>
        </row>
        <row r="94">
          <cell r="A94">
            <v>193</v>
          </cell>
          <cell r="B94" t="str">
            <v>Mikey Fry</v>
          </cell>
          <cell r="C94" t="str">
            <v>V40</v>
          </cell>
          <cell r="D94" t="str">
            <v>Unattached</v>
          </cell>
          <cell r="E94">
            <v>40</v>
          </cell>
          <cell r="F94" t="str">
            <v>No</v>
          </cell>
          <cell r="G94">
            <v>11</v>
          </cell>
        </row>
        <row r="95">
          <cell r="A95">
            <v>194</v>
          </cell>
          <cell r="B95" t="str">
            <v>Andrew McGibbon</v>
          </cell>
          <cell r="C95" t="str">
            <v>V45</v>
          </cell>
          <cell r="D95" t="str">
            <v>BARF*</v>
          </cell>
          <cell r="E95">
            <v>46</v>
          </cell>
          <cell r="F95" t="str">
            <v>Yes</v>
          </cell>
          <cell r="G95">
            <v>7</v>
          </cell>
        </row>
        <row r="96">
          <cell r="A96">
            <v>195</v>
          </cell>
          <cell r="B96" t="str">
            <v>Declan McCrory</v>
          </cell>
          <cell r="C96" t="str">
            <v>V50</v>
          </cell>
          <cell r="D96" t="str">
            <v>Armagh AC *</v>
          </cell>
          <cell r="E96">
            <v>51</v>
          </cell>
          <cell r="F96" t="str">
            <v>Yes</v>
          </cell>
          <cell r="G96">
            <v>7</v>
          </cell>
        </row>
        <row r="97">
          <cell r="A97">
            <v>196</v>
          </cell>
          <cell r="B97" t="str">
            <v>Paul Hollywood</v>
          </cell>
          <cell r="C97" t="str">
            <v>V40</v>
          </cell>
          <cell r="D97" t="str">
            <v>Unattached</v>
          </cell>
          <cell r="E97">
            <v>43</v>
          </cell>
          <cell r="F97" t="str">
            <v>Yes</v>
          </cell>
          <cell r="G97">
            <v>8</v>
          </cell>
        </row>
        <row r="98">
          <cell r="A98">
            <v>197</v>
          </cell>
          <cell r="B98" t="str">
            <v>Barry Wells</v>
          </cell>
          <cell r="C98" t="str">
            <v>V50</v>
          </cell>
          <cell r="D98" t="str">
            <v>Newcastle AC*</v>
          </cell>
          <cell r="E98">
            <v>51</v>
          </cell>
          <cell r="F98" t="str">
            <v>Yes</v>
          </cell>
          <cell r="G98">
            <v>7</v>
          </cell>
        </row>
        <row r="99">
          <cell r="A99">
            <v>198</v>
          </cell>
          <cell r="B99" t="str">
            <v>Eamon Campbell</v>
          </cell>
          <cell r="C99" t="str">
            <v>V35</v>
          </cell>
          <cell r="D99" t="str">
            <v>Newcastle AC*</v>
          </cell>
          <cell r="E99">
            <v>38</v>
          </cell>
          <cell r="F99" t="str">
            <v>Yes</v>
          </cell>
          <cell r="G99">
            <v>7</v>
          </cell>
        </row>
        <row r="100">
          <cell r="A100">
            <v>199</v>
          </cell>
          <cell r="B100" t="str">
            <v>Aidan Blighe</v>
          </cell>
          <cell r="C100" t="str">
            <v>V35</v>
          </cell>
          <cell r="D100" t="str">
            <v>DSDAC</v>
          </cell>
          <cell r="E100">
            <v>35</v>
          </cell>
          <cell r="F100" t="str">
            <v>Yes</v>
          </cell>
          <cell r="G100">
            <v>7</v>
          </cell>
        </row>
        <row r="101">
          <cell r="A101">
            <v>200</v>
          </cell>
          <cell r="B101" t="str">
            <v>Thomas Galvin</v>
          </cell>
          <cell r="C101" t="str">
            <v>V40</v>
          </cell>
          <cell r="D101" t="str">
            <v>Glenasmole</v>
          </cell>
          <cell r="E101">
            <v>43</v>
          </cell>
          <cell r="F101" t="str">
            <v>Yes</v>
          </cell>
          <cell r="G101">
            <v>7</v>
          </cell>
        </row>
        <row r="102">
          <cell r="A102">
            <v>201</v>
          </cell>
          <cell r="B102" t="str">
            <v>Michael Blighe</v>
          </cell>
          <cell r="C102" t="str">
            <v>V35</v>
          </cell>
          <cell r="D102" t="str">
            <v>Crusaders</v>
          </cell>
          <cell r="E102">
            <v>36</v>
          </cell>
          <cell r="F102" t="str">
            <v>Yes</v>
          </cell>
          <cell r="G102">
            <v>7</v>
          </cell>
        </row>
        <row r="103">
          <cell r="A103">
            <v>202</v>
          </cell>
          <cell r="B103" t="str">
            <v>John Kelly</v>
          </cell>
          <cell r="C103" t="str">
            <v>V45</v>
          </cell>
          <cell r="D103" t="str">
            <v>Newcastle AC*</v>
          </cell>
          <cell r="E103">
            <v>47</v>
          </cell>
          <cell r="F103" t="str">
            <v>Yes</v>
          </cell>
          <cell r="G103">
            <v>7</v>
          </cell>
        </row>
        <row r="104">
          <cell r="A104">
            <v>203</v>
          </cell>
          <cell r="B104" t="str">
            <v>Paul Watson</v>
          </cell>
          <cell r="C104" t="str">
            <v>V45</v>
          </cell>
          <cell r="D104" t="str">
            <v>Newcastle AC*</v>
          </cell>
          <cell r="E104">
            <v>49</v>
          </cell>
          <cell r="F104" t="str">
            <v>Yes</v>
          </cell>
          <cell r="G104">
            <v>7</v>
          </cell>
        </row>
        <row r="105">
          <cell r="A105">
            <v>204</v>
          </cell>
          <cell r="B105" t="str">
            <v>Simon Poland</v>
          </cell>
          <cell r="C105" t="str">
            <v>V35</v>
          </cell>
          <cell r="D105" t="str">
            <v>Newcastle AC*</v>
          </cell>
          <cell r="E105">
            <v>37</v>
          </cell>
          <cell r="F105" t="str">
            <v>Yes</v>
          </cell>
          <cell r="G105">
            <v>7</v>
          </cell>
        </row>
        <row r="106">
          <cell r="A106">
            <v>205</v>
          </cell>
          <cell r="B106" t="str">
            <v>Hugh Oram</v>
          </cell>
          <cell r="C106" t="str">
            <v>V35</v>
          </cell>
          <cell r="D106" t="str">
            <v>Murlough AC*</v>
          </cell>
          <cell r="E106">
            <v>38</v>
          </cell>
          <cell r="F106" t="str">
            <v>Yes</v>
          </cell>
          <cell r="G106">
            <v>7</v>
          </cell>
        </row>
        <row r="107">
          <cell r="A107">
            <v>206</v>
          </cell>
          <cell r="B107" t="str">
            <v>Neil Carty</v>
          </cell>
          <cell r="C107" t="str">
            <v>V45</v>
          </cell>
          <cell r="D107" t="str">
            <v>North Belfast Harriers*</v>
          </cell>
          <cell r="E107">
            <v>47</v>
          </cell>
          <cell r="F107" t="str">
            <v>Yes</v>
          </cell>
          <cell r="G107">
            <v>7</v>
          </cell>
        </row>
        <row r="108">
          <cell r="A108">
            <v>207</v>
          </cell>
          <cell r="B108" t="str">
            <v>Gareth Toner</v>
          </cell>
          <cell r="C108" t="str">
            <v>MO</v>
          </cell>
          <cell r="D108" t="str">
            <v>Newcastle AC*</v>
          </cell>
          <cell r="E108">
            <v>34</v>
          </cell>
          <cell r="F108" t="str">
            <v>Yes</v>
          </cell>
          <cell r="G108">
            <v>7</v>
          </cell>
        </row>
        <row r="109">
          <cell r="A109">
            <v>208</v>
          </cell>
          <cell r="B109" t="str">
            <v>Conor Kelly</v>
          </cell>
          <cell r="C109" t="str">
            <v>V35</v>
          </cell>
          <cell r="D109" t="str">
            <v>Unattached</v>
          </cell>
          <cell r="E109">
            <v>36</v>
          </cell>
          <cell r="F109" t="str">
            <v>Yes</v>
          </cell>
          <cell r="G109">
            <v>8</v>
          </cell>
        </row>
        <row r="110">
          <cell r="A110">
            <v>209</v>
          </cell>
          <cell r="B110" t="str">
            <v>Joe Lalor</v>
          </cell>
          <cell r="C110" t="str">
            <v>V60</v>
          </cell>
          <cell r="D110" t="str">
            <v>IMRA</v>
          </cell>
          <cell r="E110">
            <v>60</v>
          </cell>
          <cell r="F110" t="str">
            <v>Yes</v>
          </cell>
          <cell r="G110">
            <v>7</v>
          </cell>
        </row>
        <row r="111">
          <cell r="A111">
            <v>210</v>
          </cell>
          <cell r="B111" t="str">
            <v>Trevor Wilson</v>
          </cell>
          <cell r="C111" t="str">
            <v>V50</v>
          </cell>
          <cell r="D111" t="str">
            <v>BARF*</v>
          </cell>
          <cell r="E111">
            <v>53</v>
          </cell>
          <cell r="F111" t="str">
            <v>Yes</v>
          </cell>
          <cell r="G111">
            <v>7</v>
          </cell>
        </row>
        <row r="112">
          <cell r="A112">
            <v>212</v>
          </cell>
          <cell r="B112" t="str">
            <v>Damien McDaid</v>
          </cell>
          <cell r="C112" t="str">
            <v>V35</v>
          </cell>
          <cell r="D112" t="str">
            <v>Newcastle AC*</v>
          </cell>
          <cell r="E112">
            <v>39</v>
          </cell>
          <cell r="F112" t="str">
            <v>Yes</v>
          </cell>
          <cell r="G112">
            <v>7</v>
          </cell>
        </row>
        <row r="113">
          <cell r="A113">
            <v>213</v>
          </cell>
          <cell r="B113" t="str">
            <v>Neil McVeigh</v>
          </cell>
          <cell r="C113" t="str">
            <v>V40</v>
          </cell>
          <cell r="D113" t="str">
            <v>Castlewellan AC</v>
          </cell>
          <cell r="E113">
            <v>42</v>
          </cell>
          <cell r="F113" t="str">
            <v>Yes</v>
          </cell>
          <cell r="G113">
            <v>8</v>
          </cell>
        </row>
        <row r="114">
          <cell r="A114">
            <v>214</v>
          </cell>
          <cell r="B114" t="str">
            <v>Gary Cairns</v>
          </cell>
          <cell r="C114" t="str">
            <v>V40</v>
          </cell>
          <cell r="D114" t="str">
            <v>Castlewellan AC</v>
          </cell>
          <cell r="E114">
            <v>43</v>
          </cell>
          <cell r="F114" t="str">
            <v>Yes</v>
          </cell>
          <cell r="G114">
            <v>8</v>
          </cell>
        </row>
        <row r="115">
          <cell r="A115">
            <v>215</v>
          </cell>
          <cell r="B115" t="str">
            <v>Martin Brogan</v>
          </cell>
          <cell r="C115" t="str">
            <v>V45</v>
          </cell>
          <cell r="D115" t="str">
            <v>Castlewellan AC</v>
          </cell>
          <cell r="E115">
            <v>46</v>
          </cell>
          <cell r="F115" t="str">
            <v>Yes</v>
          </cell>
          <cell r="G115">
            <v>8</v>
          </cell>
        </row>
        <row r="116">
          <cell r="A116">
            <v>216</v>
          </cell>
          <cell r="B116" t="str">
            <v>Stephen Rice</v>
          </cell>
          <cell r="C116" t="str">
            <v>V45</v>
          </cell>
          <cell r="D116" t="str">
            <v>Castlewellan AC</v>
          </cell>
          <cell r="E116">
            <v>46</v>
          </cell>
          <cell r="F116" t="str">
            <v>Yes</v>
          </cell>
          <cell r="G116">
            <v>8</v>
          </cell>
        </row>
        <row r="117">
          <cell r="A117">
            <v>217</v>
          </cell>
          <cell r="B117" t="str">
            <v>Philip Murdock</v>
          </cell>
          <cell r="C117" t="str">
            <v>V40</v>
          </cell>
          <cell r="D117" t="str">
            <v>Castlewellan AC</v>
          </cell>
          <cell r="E117">
            <v>44</v>
          </cell>
          <cell r="F117" t="str">
            <v>Yes</v>
          </cell>
          <cell r="G117">
            <v>8</v>
          </cell>
        </row>
        <row r="118">
          <cell r="A118">
            <v>218</v>
          </cell>
          <cell r="B118" t="str">
            <v>Chris McCorry</v>
          </cell>
          <cell r="C118" t="str">
            <v>MO</v>
          </cell>
          <cell r="D118" t="str">
            <v>Unattached</v>
          </cell>
          <cell r="E118">
            <v>32</v>
          </cell>
          <cell r="F118" t="str">
            <v>Yes</v>
          </cell>
          <cell r="G118">
            <v>8</v>
          </cell>
        </row>
        <row r="119">
          <cell r="A119">
            <v>219</v>
          </cell>
          <cell r="B119" t="str">
            <v>Mick Kellett</v>
          </cell>
          <cell r="C119" t="str">
            <v>V65</v>
          </cell>
          <cell r="D119" t="str">
            <v>GEN</v>
          </cell>
          <cell r="E119">
            <v>74</v>
          </cell>
          <cell r="F119" t="str">
            <v>Yes</v>
          </cell>
          <cell r="G119">
            <v>7</v>
          </cell>
        </row>
        <row r="120">
          <cell r="A120">
            <v>220</v>
          </cell>
          <cell r="B120" t="str">
            <v>Derek Kellett</v>
          </cell>
          <cell r="C120" t="str">
            <v>V40</v>
          </cell>
          <cell r="D120" t="str">
            <v>GEN</v>
          </cell>
          <cell r="E120">
            <v>41</v>
          </cell>
          <cell r="F120" t="str">
            <v>Yes</v>
          </cell>
          <cell r="G120">
            <v>7</v>
          </cell>
        </row>
        <row r="121">
          <cell r="A121">
            <v>221</v>
          </cell>
          <cell r="B121" t="str">
            <v>Gerry Kingston</v>
          </cell>
          <cell r="C121" t="str">
            <v>V45</v>
          </cell>
          <cell r="D121" t="str">
            <v>BARF*</v>
          </cell>
          <cell r="E121">
            <v>49</v>
          </cell>
          <cell r="F121" t="str">
            <v>No</v>
          </cell>
          <cell r="G121">
            <v>10</v>
          </cell>
        </row>
        <row r="122">
          <cell r="A122">
            <v>222</v>
          </cell>
          <cell r="B122" t="str">
            <v>Bill Hopkins</v>
          </cell>
          <cell r="C122" t="str">
            <v>V60</v>
          </cell>
          <cell r="D122" t="str">
            <v>LVO</v>
          </cell>
          <cell r="E122">
            <v>64</v>
          </cell>
          <cell r="F122" t="str">
            <v>No</v>
          </cell>
          <cell r="G122">
            <v>11</v>
          </cell>
        </row>
        <row r="123">
          <cell r="A123">
            <v>223</v>
          </cell>
          <cell r="B123" t="str">
            <v>Tim Wilson</v>
          </cell>
          <cell r="C123" t="str">
            <v>V35</v>
          </cell>
          <cell r="D123" t="str">
            <v>BARF*</v>
          </cell>
          <cell r="E123">
            <v>39</v>
          </cell>
          <cell r="F123" t="str">
            <v>No</v>
          </cell>
          <cell r="G123">
            <v>10</v>
          </cell>
        </row>
        <row r="124">
          <cell r="A124">
            <v>224</v>
          </cell>
          <cell r="B124" t="str">
            <v>Brian Furey</v>
          </cell>
          <cell r="C124" t="str">
            <v>MO</v>
          </cell>
          <cell r="D124" t="str">
            <v>Rathfarnham</v>
          </cell>
          <cell r="E124">
            <v>32</v>
          </cell>
          <cell r="F124" t="str">
            <v>No</v>
          </cell>
          <cell r="G124">
            <v>10</v>
          </cell>
        </row>
        <row r="125">
          <cell r="A125">
            <v>225</v>
          </cell>
          <cell r="B125" t="str">
            <v>Shane Lynch</v>
          </cell>
          <cell r="C125" t="str">
            <v>MO</v>
          </cell>
          <cell r="D125" t="str">
            <v>Glenmore AC</v>
          </cell>
          <cell r="E125">
            <v>33</v>
          </cell>
          <cell r="F125" t="str">
            <v>No</v>
          </cell>
          <cell r="G125">
            <v>10</v>
          </cell>
        </row>
        <row r="126">
          <cell r="A126">
            <v>226</v>
          </cell>
          <cell r="B126" t="str">
            <v>Harry Teggarty</v>
          </cell>
          <cell r="C126" t="str">
            <v>V60</v>
          </cell>
          <cell r="D126" t="str">
            <v>Mourne Runners*</v>
          </cell>
          <cell r="E126">
            <v>62</v>
          </cell>
          <cell r="F126" t="str">
            <v>No</v>
          </cell>
          <cell r="G126">
            <v>10</v>
          </cell>
        </row>
        <row r="127">
          <cell r="A127">
            <v>227</v>
          </cell>
          <cell r="B127" t="str">
            <v>Mark Rafferty</v>
          </cell>
          <cell r="C127" t="str">
            <v>MO</v>
          </cell>
          <cell r="D127" t="str">
            <v>Unattached</v>
          </cell>
          <cell r="E127">
            <v>26</v>
          </cell>
          <cell r="F127" t="str">
            <v>No</v>
          </cell>
          <cell r="G127">
            <v>11</v>
          </cell>
        </row>
        <row r="128">
          <cell r="A128">
            <v>228</v>
          </cell>
          <cell r="B128" t="str">
            <v>Ryan McDonald</v>
          </cell>
          <cell r="C128" t="str">
            <v>MO</v>
          </cell>
          <cell r="D128" t="str">
            <v>Unattached</v>
          </cell>
          <cell r="E128">
            <v>31</v>
          </cell>
          <cell r="F128" t="str">
            <v>No</v>
          </cell>
          <cell r="G128">
            <v>11</v>
          </cell>
        </row>
        <row r="129">
          <cell r="A129">
            <v>229</v>
          </cell>
          <cell r="B129" t="str">
            <v>Kieran Rocks</v>
          </cell>
          <cell r="C129" t="str">
            <v>V35</v>
          </cell>
          <cell r="D129" t="str">
            <v>LVO</v>
          </cell>
          <cell r="E129">
            <v>37</v>
          </cell>
          <cell r="F129" t="str">
            <v>No</v>
          </cell>
          <cell r="G129">
            <v>11</v>
          </cell>
        </row>
        <row r="130">
          <cell r="A130">
            <v>230</v>
          </cell>
          <cell r="B130" t="str">
            <v>William Marks</v>
          </cell>
          <cell r="C130" t="str">
            <v>V35</v>
          </cell>
          <cell r="D130" t="str">
            <v>Mourne Runners*</v>
          </cell>
          <cell r="E130">
            <v>38</v>
          </cell>
          <cell r="F130" t="str">
            <v>No</v>
          </cell>
          <cell r="G130">
            <v>10</v>
          </cell>
        </row>
        <row r="131">
          <cell r="A131">
            <v>231</v>
          </cell>
          <cell r="B131" t="str">
            <v>Richard Campbell</v>
          </cell>
          <cell r="C131" t="str">
            <v>V40</v>
          </cell>
          <cell r="D131" t="str">
            <v>Mourne Runners*</v>
          </cell>
          <cell r="E131">
            <v>41</v>
          </cell>
          <cell r="F131" t="str">
            <v>No</v>
          </cell>
          <cell r="G131">
            <v>10</v>
          </cell>
        </row>
        <row r="132">
          <cell r="A132">
            <v>232</v>
          </cell>
          <cell r="B132" t="str">
            <v>Martin Fleming</v>
          </cell>
          <cell r="C132" t="str">
            <v>V35</v>
          </cell>
          <cell r="D132" t="str">
            <v>Blaney Rockets</v>
          </cell>
          <cell r="E132">
            <v>37</v>
          </cell>
          <cell r="F132" t="str">
            <v>No</v>
          </cell>
          <cell r="G132">
            <v>11</v>
          </cell>
        </row>
        <row r="133">
          <cell r="A133">
            <v>233</v>
          </cell>
          <cell r="B133" t="str">
            <v>Alan Clarke</v>
          </cell>
          <cell r="C133" t="str">
            <v>V35</v>
          </cell>
          <cell r="D133" t="str">
            <v>Blaney Rockets</v>
          </cell>
          <cell r="E133">
            <v>38</v>
          </cell>
          <cell r="F133" t="str">
            <v>No</v>
          </cell>
          <cell r="G133">
            <v>11</v>
          </cell>
        </row>
        <row r="134">
          <cell r="A134">
            <v>234</v>
          </cell>
          <cell r="B134" t="str">
            <v>Matthew O'Hare</v>
          </cell>
          <cell r="C134" t="str">
            <v>V50</v>
          </cell>
          <cell r="D134" t="str">
            <v>Unattached</v>
          </cell>
          <cell r="E134">
            <v>51</v>
          </cell>
          <cell r="F134" t="str">
            <v>No</v>
          </cell>
          <cell r="G134">
            <v>11</v>
          </cell>
        </row>
        <row r="135">
          <cell r="A135">
            <v>235</v>
          </cell>
          <cell r="B135" t="str">
            <v>Hugo Rodgers</v>
          </cell>
          <cell r="C135" t="str">
            <v>V45</v>
          </cell>
          <cell r="D135" t="str">
            <v>Newcastle AC*</v>
          </cell>
          <cell r="E135">
            <v>47</v>
          </cell>
          <cell r="F135" t="str">
            <v>No</v>
          </cell>
          <cell r="G135">
            <v>10</v>
          </cell>
        </row>
        <row r="136">
          <cell r="A136">
            <v>236</v>
          </cell>
          <cell r="B136" t="str">
            <v>Brian Gourley</v>
          </cell>
          <cell r="C136" t="str">
            <v>MO</v>
          </cell>
          <cell r="D136" t="str">
            <v>Unattached</v>
          </cell>
          <cell r="E136">
            <v>43</v>
          </cell>
          <cell r="F136" t="str">
            <v>No</v>
          </cell>
          <cell r="G136">
            <v>11</v>
          </cell>
        </row>
        <row r="137">
          <cell r="A137">
            <v>237</v>
          </cell>
          <cell r="B137" t="str">
            <v>Darren Swail</v>
          </cell>
          <cell r="C137" t="str">
            <v>V40</v>
          </cell>
          <cell r="D137" t="str">
            <v>Lagan Valley AC*</v>
          </cell>
          <cell r="E137">
            <v>43</v>
          </cell>
          <cell r="F137" t="str">
            <v>No</v>
          </cell>
          <cell r="G137">
            <v>10</v>
          </cell>
        </row>
        <row r="138">
          <cell r="A138">
            <v>238</v>
          </cell>
          <cell r="B138" t="str">
            <v>Frankie Gorman</v>
          </cell>
          <cell r="C138" t="str">
            <v>V45</v>
          </cell>
          <cell r="D138" t="str">
            <v>Muckno Tri</v>
          </cell>
          <cell r="E138">
            <v>49</v>
          </cell>
          <cell r="F138" t="str">
            <v>No</v>
          </cell>
          <cell r="G138">
            <v>11</v>
          </cell>
        </row>
        <row r="139">
          <cell r="A139">
            <v>260</v>
          </cell>
          <cell r="B139" t="str">
            <v>Mark McDowell</v>
          </cell>
          <cell r="C139" t="str">
            <v>V35</v>
          </cell>
          <cell r="D139" t="str">
            <v>East Down AC*</v>
          </cell>
          <cell r="E139">
            <v>39</v>
          </cell>
          <cell r="F139" t="str">
            <v>No</v>
          </cell>
          <cell r="G139">
            <v>10</v>
          </cell>
        </row>
        <row r="140">
          <cell r="G140">
            <v>1192</v>
          </cell>
        </row>
        <row r="151">
          <cell r="B151" t="str">
            <v>Mark Alexander</v>
          </cell>
          <cell r="C151" t="str">
            <v>V40</v>
          </cell>
          <cell r="D151" t="str">
            <v>Ballymena Runners*</v>
          </cell>
          <cell r="E151">
            <v>43</v>
          </cell>
        </row>
        <row r="152">
          <cell r="B152" t="str">
            <v>Colin Armstrong</v>
          </cell>
          <cell r="C152" t="str">
            <v>MO</v>
          </cell>
          <cell r="D152" t="str">
            <v>Dromore AC*</v>
          </cell>
          <cell r="E152">
            <v>33</v>
          </cell>
        </row>
        <row r="153">
          <cell r="B153" t="str">
            <v>David Bell</v>
          </cell>
          <cell r="C153" t="str">
            <v>V50</v>
          </cell>
          <cell r="D153" t="str">
            <v>Mourne Runners*</v>
          </cell>
          <cell r="E153">
            <v>53</v>
          </cell>
        </row>
        <row r="154">
          <cell r="B154" t="str">
            <v>Damien Brannigan</v>
          </cell>
          <cell r="C154" t="str">
            <v>V40</v>
          </cell>
          <cell r="D154" t="str">
            <v>Newcastle AC*</v>
          </cell>
          <cell r="E154">
            <v>46</v>
          </cell>
        </row>
        <row r="155">
          <cell r="B155" t="str">
            <v>Andy Bridge</v>
          </cell>
          <cell r="C155" t="str">
            <v>V50</v>
          </cell>
          <cell r="D155" t="str">
            <v>BARF*</v>
          </cell>
          <cell r="E155">
            <v>51</v>
          </cell>
        </row>
        <row r="156">
          <cell r="B156" t="str">
            <v>Jim Brown</v>
          </cell>
          <cell r="C156" t="str">
            <v>V50</v>
          </cell>
          <cell r="D156" t="str">
            <v>BARF*</v>
          </cell>
          <cell r="E156">
            <v>54</v>
          </cell>
        </row>
        <row r="157">
          <cell r="B157" t="str">
            <v>Robbie Bryson</v>
          </cell>
          <cell r="C157" t="str">
            <v>V50</v>
          </cell>
          <cell r="D157" t="str">
            <v>Newcastle AC*</v>
          </cell>
          <cell r="E157">
            <v>51</v>
          </cell>
        </row>
        <row r="158">
          <cell r="B158" t="str">
            <v>Colum Campbell</v>
          </cell>
          <cell r="C158" t="str">
            <v>V35</v>
          </cell>
          <cell r="D158" t="str">
            <v>Newcastle AC*</v>
          </cell>
          <cell r="E158">
            <v>39</v>
          </cell>
        </row>
        <row r="159">
          <cell r="B159" t="str">
            <v>Johnny Cash</v>
          </cell>
          <cell r="C159" t="str">
            <v>V35</v>
          </cell>
          <cell r="D159" t="str">
            <v>Unattached</v>
          </cell>
          <cell r="E159">
            <v>39</v>
          </cell>
        </row>
        <row r="160">
          <cell r="B160" t="str">
            <v>David Dickson</v>
          </cell>
          <cell r="C160" t="str">
            <v>V50</v>
          </cell>
          <cell r="D160" t="str">
            <v>Westerlands</v>
          </cell>
          <cell r="E160">
            <v>56</v>
          </cell>
        </row>
        <row r="161">
          <cell r="B161" t="str">
            <v>Laurence Dorman</v>
          </cell>
          <cell r="C161" t="str">
            <v>V35</v>
          </cell>
          <cell r="D161" t="str">
            <v>Mourne Runners*</v>
          </cell>
          <cell r="E161">
            <v>40</v>
          </cell>
        </row>
        <row r="162">
          <cell r="B162" t="str">
            <v>Noel Douglas</v>
          </cell>
          <cell r="C162" t="str">
            <v>V55</v>
          </cell>
          <cell r="D162" t="str">
            <v>Mourne Runners*</v>
          </cell>
          <cell r="E162">
            <v>57</v>
          </cell>
        </row>
        <row r="163">
          <cell r="B163" t="str">
            <v>Paul Duffy</v>
          </cell>
          <cell r="C163" t="str">
            <v>V40</v>
          </cell>
          <cell r="D163" t="str">
            <v>North Down AC*</v>
          </cell>
          <cell r="E163">
            <v>44</v>
          </cell>
        </row>
        <row r="164">
          <cell r="B164" t="str">
            <v>Paul Fegan</v>
          </cell>
          <cell r="C164" t="str">
            <v>V35</v>
          </cell>
          <cell r="D164" t="str">
            <v>Newcastle AC*</v>
          </cell>
          <cell r="E164">
            <v>38</v>
          </cell>
        </row>
        <row r="165">
          <cell r="B165" t="str">
            <v>David Higgins</v>
          </cell>
          <cell r="C165" t="str">
            <v>V35</v>
          </cell>
          <cell r="D165" t="str">
            <v>East Down AC*</v>
          </cell>
          <cell r="E165">
            <v>36</v>
          </cell>
        </row>
        <row r="166">
          <cell r="B166" t="str">
            <v>Phil Hodge</v>
          </cell>
          <cell r="C166" t="str">
            <v>V35</v>
          </cell>
          <cell r="D166" t="str">
            <v>Murlough AC*</v>
          </cell>
          <cell r="E166">
            <v>36</v>
          </cell>
        </row>
        <row r="167">
          <cell r="B167" t="str">
            <v>Mark King</v>
          </cell>
          <cell r="C167" t="str">
            <v>V50</v>
          </cell>
          <cell r="D167" t="str">
            <v>Newcastle AC*</v>
          </cell>
          <cell r="E167">
            <v>50</v>
          </cell>
        </row>
        <row r="168">
          <cell r="B168" t="str">
            <v>Violet Linton</v>
          </cell>
          <cell r="C168" t="str">
            <v>LV40</v>
          </cell>
          <cell r="D168" t="str">
            <v>LVO</v>
          </cell>
          <cell r="E168">
            <v>41</v>
          </cell>
        </row>
        <row r="169">
          <cell r="B169" t="str">
            <v>Conal McCartan</v>
          </cell>
          <cell r="C169" t="str">
            <v>MO</v>
          </cell>
          <cell r="D169" t="str">
            <v>Unattached</v>
          </cell>
          <cell r="E169">
            <v>26</v>
          </cell>
        </row>
        <row r="170">
          <cell r="B170" t="str">
            <v>Emma McCleery</v>
          </cell>
          <cell r="C170" t="str">
            <v>LV40</v>
          </cell>
          <cell r="D170" t="str">
            <v>Unattached</v>
          </cell>
          <cell r="E170">
            <v>43</v>
          </cell>
        </row>
        <row r="171">
          <cell r="B171" t="str">
            <v>Nathan McComb</v>
          </cell>
          <cell r="C171" t="str">
            <v>MJ</v>
          </cell>
          <cell r="D171" t="str">
            <v>Newcastle AC*</v>
          </cell>
          <cell r="E171">
            <v>0</v>
          </cell>
        </row>
        <row r="172">
          <cell r="B172" t="str">
            <v>Cecil McCullough</v>
          </cell>
          <cell r="C172" t="str">
            <v>V50</v>
          </cell>
          <cell r="D172" t="str">
            <v>Mourne Runners*</v>
          </cell>
          <cell r="E172">
            <v>52</v>
          </cell>
        </row>
        <row r="173">
          <cell r="B173" t="str">
            <v>Patricia McKibbin</v>
          </cell>
          <cell r="C173" t="str">
            <v>FO</v>
          </cell>
          <cell r="D173" t="str">
            <v>Unattached</v>
          </cell>
          <cell r="E173">
            <v>32</v>
          </cell>
        </row>
        <row r="174">
          <cell r="B174" t="str">
            <v>Deon McNeilly</v>
          </cell>
          <cell r="C174" t="str">
            <v>V50</v>
          </cell>
          <cell r="D174" t="str">
            <v>Newcastle AC*</v>
          </cell>
          <cell r="E174">
            <v>51</v>
          </cell>
        </row>
        <row r="175">
          <cell r="B175" t="str">
            <v>Kevin Murdock</v>
          </cell>
          <cell r="C175" t="str">
            <v>V45</v>
          </cell>
          <cell r="D175" t="str">
            <v>Team Purple</v>
          </cell>
          <cell r="E175">
            <v>47</v>
          </cell>
        </row>
        <row r="176">
          <cell r="B176" t="str">
            <v>Paul Nesbitt</v>
          </cell>
          <cell r="C176" t="str">
            <v>MO</v>
          </cell>
          <cell r="D176" t="str">
            <v>Unattached</v>
          </cell>
          <cell r="E176">
            <v>31</v>
          </cell>
        </row>
        <row r="177">
          <cell r="B177" t="str">
            <v>Richard Nunan</v>
          </cell>
          <cell r="C177" t="str">
            <v>V40</v>
          </cell>
          <cell r="D177" t="str">
            <v>IMRA 2013</v>
          </cell>
          <cell r="E177">
            <v>44</v>
          </cell>
        </row>
        <row r="178">
          <cell r="B178" t="str">
            <v>Gavin Oakes</v>
          </cell>
          <cell r="C178" t="str">
            <v>MO</v>
          </cell>
          <cell r="D178" t="str">
            <v>East Down AC*</v>
          </cell>
          <cell r="E178">
            <v>35</v>
          </cell>
        </row>
        <row r="179">
          <cell r="B179" t="str">
            <v>David O'Flaherty</v>
          </cell>
          <cell r="C179" t="str">
            <v>MO</v>
          </cell>
          <cell r="D179" t="str">
            <v>Newcastle AC*</v>
          </cell>
          <cell r="E179">
            <v>29</v>
          </cell>
        </row>
        <row r="180">
          <cell r="B180" t="str">
            <v>Eamon O'Neill</v>
          </cell>
          <cell r="C180" t="str">
            <v>MO</v>
          </cell>
          <cell r="D180" t="str">
            <v>Armagh AC *</v>
          </cell>
          <cell r="E180">
            <v>30</v>
          </cell>
        </row>
        <row r="181">
          <cell r="B181" t="str">
            <v>Mark Pruzina</v>
          </cell>
          <cell r="C181" t="str">
            <v>V45</v>
          </cell>
          <cell r="D181" t="str">
            <v>BARF*</v>
          </cell>
          <cell r="E181">
            <v>50</v>
          </cell>
        </row>
        <row r="182">
          <cell r="B182" t="str">
            <v>Denis Rankin</v>
          </cell>
          <cell r="C182" t="str">
            <v>V65</v>
          </cell>
          <cell r="D182" t="str">
            <v>BARF*</v>
          </cell>
          <cell r="E182">
            <v>68</v>
          </cell>
        </row>
        <row r="183">
          <cell r="B183" t="str">
            <v>Alan Ritchie</v>
          </cell>
          <cell r="C183" t="str">
            <v>MO</v>
          </cell>
          <cell r="D183" t="str">
            <v>North Belfast Harriers*</v>
          </cell>
          <cell r="E183">
            <v>25</v>
          </cell>
        </row>
        <row r="184">
          <cell r="B184" t="str">
            <v>Mark Robson</v>
          </cell>
          <cell r="C184" t="str">
            <v>V50</v>
          </cell>
          <cell r="D184" t="str">
            <v>Unattached</v>
          </cell>
          <cell r="E184">
            <v>53</v>
          </cell>
        </row>
        <row r="185">
          <cell r="B185" t="str">
            <v>Paul Rogan</v>
          </cell>
          <cell r="C185" t="str">
            <v>V40</v>
          </cell>
          <cell r="D185" t="str">
            <v>East Down AC*</v>
          </cell>
          <cell r="E185">
            <v>45</v>
          </cell>
        </row>
        <row r="186">
          <cell r="B186" t="str">
            <v>Aaron Shimmons</v>
          </cell>
          <cell r="C186" t="str">
            <v>MO</v>
          </cell>
          <cell r="D186" t="str">
            <v>BARF*</v>
          </cell>
          <cell r="E186">
            <v>35</v>
          </cell>
        </row>
        <row r="187">
          <cell r="B187" t="str">
            <v>Liam Smyth</v>
          </cell>
          <cell r="C187" t="str">
            <v>V40</v>
          </cell>
          <cell r="D187" t="str">
            <v>Murlough AC*</v>
          </cell>
          <cell r="E187">
            <v>43</v>
          </cell>
        </row>
        <row r="188">
          <cell r="B188" t="str">
            <v>Caroline Stout</v>
          </cell>
          <cell r="C188" t="str">
            <v>LV35</v>
          </cell>
          <cell r="D188" t="str">
            <v>Unattached</v>
          </cell>
          <cell r="E188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28125" style="0" bestFit="1" customWidth="1"/>
    <col min="2" max="2" width="16.28125" style="0" bestFit="1" customWidth="1"/>
    <col min="3" max="3" width="14.00390625" style="0" bestFit="1" customWidth="1"/>
    <col min="4" max="4" width="25.57421875" style="0" bestFit="1" customWidth="1"/>
    <col min="5" max="5" width="11.28125" style="0" bestFit="1" customWidth="1"/>
    <col min="6" max="6" width="30.57421875" style="0" bestFit="1" customWidth="1"/>
    <col min="7" max="7" width="20.7109375" style="0" bestFit="1" customWidth="1"/>
    <col min="8" max="8" width="22.8515625" style="0" bestFit="1" customWidth="1"/>
    <col min="9" max="9" width="15.57421875" style="0" bestFit="1" customWidth="1"/>
    <col min="10" max="10" width="19.421875" style="0" bestFit="1" customWidth="1"/>
    <col min="11" max="11" width="16.28125" style="0" bestFit="1" customWidth="1"/>
    <col min="12" max="12" width="20.140625" style="0" bestFit="1" customWidth="1"/>
  </cols>
  <sheetData>
    <row r="1" spans="1:12" ht="15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4" t="s">
        <v>7</v>
      </c>
      <c r="I1" s="5" t="s">
        <v>8</v>
      </c>
      <c r="J1" s="6" t="s">
        <v>9</v>
      </c>
      <c r="K1" s="5" t="s">
        <v>10</v>
      </c>
      <c r="L1" s="6" t="s">
        <v>11</v>
      </c>
    </row>
    <row r="2" spans="1:12" ht="15.75">
      <c r="A2" s="7">
        <v>1</v>
      </c>
      <c r="B2" s="7">
        <v>146</v>
      </c>
      <c r="C2" s="8">
        <v>0.039594907407407405</v>
      </c>
      <c r="D2" s="7" t="str">
        <f>VLOOKUP(B2,'[1]Entry List Master'!$A$2:$O$941,2)</f>
        <v>Ian Bailey</v>
      </c>
      <c r="E2" s="7" t="str">
        <f>VLOOKUP(B2,'[1]Entry List Master'!$A$2:$O$941,3)</f>
        <v>MO</v>
      </c>
      <c r="F2" s="7" t="str">
        <f>VLOOKUP(B2,'[1]Entry List Master'!$A$2:$O$941,4)</f>
        <v>Newcastle AC*</v>
      </c>
      <c r="G2" s="9">
        <v>1</v>
      </c>
      <c r="H2" s="10" t="s">
        <v>12</v>
      </c>
      <c r="I2" s="11">
        <v>0.027291666666666662</v>
      </c>
      <c r="J2" s="12" t="s">
        <v>13</v>
      </c>
      <c r="K2" s="13">
        <f aca="true" t="shared" si="0" ref="K2:K33">C2-I2</f>
        <v>0.012303240740740743</v>
      </c>
      <c r="L2" s="12" t="s">
        <v>13</v>
      </c>
    </row>
    <row r="3" spans="1:12" ht="15.75">
      <c r="A3" s="14">
        <v>2</v>
      </c>
      <c r="B3" s="14">
        <v>154</v>
      </c>
      <c r="C3" s="15">
        <v>0.04148148148148148</v>
      </c>
      <c r="D3" s="14" t="str">
        <f>VLOOKUP(B3,'[1]Entry List Master'!$A$2:$O$941,2)</f>
        <v>Allan Bogle</v>
      </c>
      <c r="E3" s="14" t="str">
        <f>VLOOKUP(B3,'[1]Entry List Master'!$A$2:$O$941,3)</f>
        <v>MO</v>
      </c>
      <c r="F3" s="14" t="str">
        <f>VLOOKUP(B3,'[1]Entry List Master'!$A$2:$O$941,4)</f>
        <v>City of Derry</v>
      </c>
      <c r="G3" s="16">
        <f aca="true" t="shared" si="1" ref="G3:G37">C3/$C$2</f>
        <v>1.0476468868751827</v>
      </c>
      <c r="H3" s="10" t="s">
        <v>12</v>
      </c>
      <c r="I3" s="11">
        <v>0.028078703703703703</v>
      </c>
      <c r="J3" s="12" t="s">
        <v>14</v>
      </c>
      <c r="K3" s="13">
        <f t="shared" si="0"/>
        <v>0.013402777777777777</v>
      </c>
      <c r="L3" s="12" t="s">
        <v>15</v>
      </c>
    </row>
    <row r="4" spans="1:12" ht="15.75">
      <c r="A4" s="7">
        <v>3</v>
      </c>
      <c r="B4" s="7">
        <v>165</v>
      </c>
      <c r="C4" s="8">
        <v>0.04206018518518518</v>
      </c>
      <c r="D4" s="7" t="str">
        <f>VLOOKUP(B4,'[1]Entry List Master'!$A$2:$O$941,2)</f>
        <v>Stephen Cunningham</v>
      </c>
      <c r="E4" s="7" t="str">
        <f>VLOOKUP(B4,'[1]Entry List Master'!$A$2:$O$941,3)</f>
        <v>V35</v>
      </c>
      <c r="F4" s="7" t="str">
        <f>VLOOKUP(B4,'[1]Entry List Master'!$A$2:$O$941,4)</f>
        <v>Mourne Runners*</v>
      </c>
      <c r="G4" s="9">
        <f t="shared" si="1"/>
        <v>1.0622624963460976</v>
      </c>
      <c r="H4" s="10" t="s">
        <v>12</v>
      </c>
      <c r="I4" s="11">
        <v>0.028912037037037038</v>
      </c>
      <c r="J4" s="12" t="s">
        <v>16</v>
      </c>
      <c r="K4" s="13">
        <f t="shared" si="0"/>
        <v>0.013148148148148141</v>
      </c>
      <c r="L4" s="12" t="s">
        <v>17</v>
      </c>
    </row>
    <row r="5" spans="1:12" ht="15.75">
      <c r="A5" s="14">
        <v>4</v>
      </c>
      <c r="B5" s="17">
        <v>129</v>
      </c>
      <c r="C5" s="15">
        <v>0.042581018518518525</v>
      </c>
      <c r="D5" s="14" t="str">
        <f>VLOOKUP(B5,'[1]Entry List Master'!$A$2:$O$941,2)</f>
        <v>David McNeilly</v>
      </c>
      <c r="E5" s="14" t="str">
        <f>VLOOKUP(B5,'[1]Entry List Master'!$A$2:$O$941,3)</f>
        <v>MO</v>
      </c>
      <c r="F5" s="14" t="str">
        <f>VLOOKUP(B5,'[1]Entry List Master'!$A$2:$O$941,4)</f>
        <v>Newcastle AC*</v>
      </c>
      <c r="G5" s="16">
        <f t="shared" si="1"/>
        <v>1.0754165448699213</v>
      </c>
      <c r="H5" s="10" t="s">
        <v>12</v>
      </c>
      <c r="I5" s="11">
        <v>0.028993055555555553</v>
      </c>
      <c r="J5" s="12" t="s">
        <v>17</v>
      </c>
      <c r="K5" s="13">
        <f t="shared" si="0"/>
        <v>0.013587962962962972</v>
      </c>
      <c r="L5" s="12" t="s">
        <v>18</v>
      </c>
    </row>
    <row r="6" spans="1:12" ht="15.75">
      <c r="A6" s="14">
        <v>5</v>
      </c>
      <c r="B6" s="17">
        <v>107</v>
      </c>
      <c r="C6" s="15">
        <v>0.04361111111111111</v>
      </c>
      <c r="D6" s="14" t="str">
        <f>VLOOKUP(B6,'[1]Entry List Master'!$A$2:$O$941,2)</f>
        <v>David Steele</v>
      </c>
      <c r="E6" s="14" t="str">
        <f>VLOOKUP(B6,'[1]Entry List Master'!$A$2:$O$941,3)</f>
        <v>V35</v>
      </c>
      <c r="F6" s="14" t="str">
        <f>VLOOKUP(B6,'[1]Entry List Master'!$A$2:$O$941,4)</f>
        <v>Newcastle AC*</v>
      </c>
      <c r="G6" s="16">
        <f t="shared" si="1"/>
        <v>1.1014323297281496</v>
      </c>
      <c r="H6" s="10" t="s">
        <v>12</v>
      </c>
      <c r="I6" s="11">
        <v>0.030185185185185186</v>
      </c>
      <c r="J6" s="12" t="s">
        <v>18</v>
      </c>
      <c r="K6" s="13">
        <f t="shared" si="0"/>
        <v>0.013425925925925921</v>
      </c>
      <c r="L6" s="12" t="s">
        <v>19</v>
      </c>
    </row>
    <row r="7" spans="1:12" ht="15.75">
      <c r="A7" s="7">
        <v>6</v>
      </c>
      <c r="B7" s="1">
        <v>206</v>
      </c>
      <c r="C7" s="8">
        <v>0.0436574074074074</v>
      </c>
      <c r="D7" s="7" t="str">
        <f>VLOOKUP(B7,'[1]Entry List Master'!$A$2:$O$941,2)</f>
        <v>Neil Carty</v>
      </c>
      <c r="E7" s="7" t="str">
        <f>VLOOKUP(B7,'[1]Entry List Master'!$A$2:$O$941,3)</f>
        <v>V45</v>
      </c>
      <c r="F7" s="7" t="str">
        <f>VLOOKUP(B7,'[1]Entry List Master'!$A$2:$O$941,4)</f>
        <v>North Belfast Harriers*</v>
      </c>
      <c r="G7" s="9">
        <f t="shared" si="1"/>
        <v>1.1026015784858227</v>
      </c>
      <c r="H7" s="10" t="s">
        <v>20</v>
      </c>
      <c r="I7" s="11">
        <v>0.02917824074074074</v>
      </c>
      <c r="J7" s="12" t="s">
        <v>15</v>
      </c>
      <c r="K7" s="13">
        <f t="shared" si="0"/>
        <v>0.014479166666666661</v>
      </c>
      <c r="L7" s="12" t="s">
        <v>21</v>
      </c>
    </row>
    <row r="8" spans="1:12" ht="15.75">
      <c r="A8" s="14">
        <v>7</v>
      </c>
      <c r="B8" s="17">
        <v>108</v>
      </c>
      <c r="C8" s="15">
        <v>0.043738425925925924</v>
      </c>
      <c r="D8" s="14" t="str">
        <f>VLOOKUP(B8,'[1]Entry List Master'!$A$2:$O$941,2)</f>
        <v>Seamus Lynch</v>
      </c>
      <c r="E8" s="14" t="str">
        <f>VLOOKUP(B8,'[1]Entry List Master'!$A$2:$O$941,3)</f>
        <v>MO</v>
      </c>
      <c r="F8" s="14" t="str">
        <f>VLOOKUP(B8,'[1]Entry List Master'!$A$2:$O$941,4)</f>
        <v>Newcastle AC*</v>
      </c>
      <c r="G8" s="16">
        <f t="shared" si="1"/>
        <v>1.104647763811751</v>
      </c>
      <c r="H8" s="10" t="s">
        <v>12</v>
      </c>
      <c r="I8" s="11">
        <v>0.030659722222222224</v>
      </c>
      <c r="J8" s="12" t="s">
        <v>21</v>
      </c>
      <c r="K8" s="13">
        <f t="shared" si="0"/>
        <v>0.0130787037037037</v>
      </c>
      <c r="L8" s="12" t="s">
        <v>16</v>
      </c>
    </row>
    <row r="9" spans="1:12" ht="15.75">
      <c r="A9" s="7">
        <v>8</v>
      </c>
      <c r="B9" s="1">
        <v>127</v>
      </c>
      <c r="C9" s="8">
        <v>0.044236111111111115</v>
      </c>
      <c r="D9" s="7" t="str">
        <f>VLOOKUP(B9,'[1]Entry List Master'!$A$2:$O$941,2)</f>
        <v>Clive Bailey</v>
      </c>
      <c r="E9" s="7" t="str">
        <f>VLOOKUP(B9,'[1]Entry List Master'!$A$2:$O$941,3)</f>
        <v>V40</v>
      </c>
      <c r="F9" s="7" t="str">
        <f>VLOOKUP(B9,'[1]Entry List Master'!$A$2:$O$941,4)</f>
        <v>Mourne Runners*</v>
      </c>
      <c r="G9" s="9">
        <f t="shared" si="1"/>
        <v>1.1172171879567379</v>
      </c>
      <c r="H9" s="10" t="s">
        <v>12</v>
      </c>
      <c r="I9" s="11">
        <v>0.030555555555555555</v>
      </c>
      <c r="J9" s="12" t="s">
        <v>22</v>
      </c>
      <c r="K9" s="13">
        <f t="shared" si="0"/>
        <v>0.01368055555555556</v>
      </c>
      <c r="L9" s="12" t="s">
        <v>23</v>
      </c>
    </row>
    <row r="10" spans="1:12" ht="15.75">
      <c r="A10" s="14">
        <v>9</v>
      </c>
      <c r="B10" s="17">
        <v>164</v>
      </c>
      <c r="C10" s="15">
        <v>0.04435185185185186</v>
      </c>
      <c r="D10" s="14" t="str">
        <f>VLOOKUP(B10,'[1]Entry List Master'!$A$2:$O$941,2)</f>
        <v>Sam Herron</v>
      </c>
      <c r="E10" s="14" t="str">
        <f>VLOOKUP(B10,'[1]Entry List Master'!$A$2:$O$941,3)</f>
        <v>MO</v>
      </c>
      <c r="F10" s="14" t="str">
        <f>VLOOKUP(B10,'[1]Entry List Master'!$A$2:$O$941,4)</f>
        <v>Mourne Runners*</v>
      </c>
      <c r="G10" s="16">
        <f t="shared" si="1"/>
        <v>1.120140309850921</v>
      </c>
      <c r="H10" s="10" t="s">
        <v>12</v>
      </c>
      <c r="I10" s="11">
        <v>0.03026620370370371</v>
      </c>
      <c r="J10" s="12" t="s">
        <v>24</v>
      </c>
      <c r="K10" s="13">
        <f t="shared" si="0"/>
        <v>0.01408564814814815</v>
      </c>
      <c r="L10" s="12" t="s">
        <v>25</v>
      </c>
    </row>
    <row r="11" spans="1:12" ht="15.75">
      <c r="A11" s="14">
        <v>10</v>
      </c>
      <c r="B11" s="17">
        <v>134</v>
      </c>
      <c r="C11" s="15">
        <v>0.044409722222222225</v>
      </c>
      <c r="D11" s="14" t="str">
        <f>VLOOKUP(B11,'[1]Entry List Master'!$A$2:$O$941,2)</f>
        <v>Dale Mathers</v>
      </c>
      <c r="E11" s="14" t="str">
        <f>VLOOKUP(B11,'[1]Entry List Master'!$A$2:$O$941,3)</f>
        <v>V45</v>
      </c>
      <c r="F11" s="14" t="str">
        <f>VLOOKUP(B11,'[1]Entry List Master'!$A$2:$O$941,4)</f>
        <v>Newry City Runners*</v>
      </c>
      <c r="G11" s="16">
        <f t="shared" si="1"/>
        <v>1.1216018707980124</v>
      </c>
      <c r="H11" s="10" t="s">
        <v>20</v>
      </c>
      <c r="I11" s="11">
        <v>0.029699074074074072</v>
      </c>
      <c r="J11" s="12" t="s">
        <v>19</v>
      </c>
      <c r="K11" s="13">
        <f t="shared" si="0"/>
        <v>0.014710648148148153</v>
      </c>
      <c r="L11" s="12" t="s">
        <v>26</v>
      </c>
    </row>
    <row r="12" spans="1:12" ht="15.75">
      <c r="A12" s="14">
        <v>11</v>
      </c>
      <c r="B12" s="17">
        <v>159</v>
      </c>
      <c r="C12" s="15">
        <v>0.04447916666666666</v>
      </c>
      <c r="D12" s="14" t="str">
        <f>VLOOKUP(B12,'[1]Entry List Master'!$A$2:$O$941,2)</f>
        <v>Bernard Fortune</v>
      </c>
      <c r="E12" s="14" t="str">
        <f>VLOOKUP(B12,'[1]Entry List Master'!$A$2:$O$941,3)</f>
        <v>V40</v>
      </c>
      <c r="F12" s="14" t="str">
        <f>VLOOKUP(B12,'[1]Entry List Master'!$A$2:$O$941,4)</f>
        <v>SBR AC</v>
      </c>
      <c r="G12" s="16">
        <f t="shared" si="1"/>
        <v>1.1233557439345219</v>
      </c>
      <c r="H12" s="10" t="s">
        <v>12</v>
      </c>
      <c r="I12" s="11">
        <v>0.030300925925925926</v>
      </c>
      <c r="J12" s="12" t="s">
        <v>25</v>
      </c>
      <c r="K12" s="13">
        <f t="shared" si="0"/>
        <v>0.014178240740740734</v>
      </c>
      <c r="L12" s="12" t="s">
        <v>22</v>
      </c>
    </row>
    <row r="13" spans="1:12" ht="15.75">
      <c r="A13" s="14">
        <v>12</v>
      </c>
      <c r="B13" s="17">
        <v>186</v>
      </c>
      <c r="C13" s="15">
        <v>0.04503472222222222</v>
      </c>
      <c r="D13" s="14" t="str">
        <f>VLOOKUP(B13,'[1]Entry List Master'!$A$2:$O$941,2)</f>
        <v>William McKee</v>
      </c>
      <c r="E13" s="14" t="str">
        <f>VLOOKUP(B13,'[1]Entry List Master'!$A$2:$O$941,3)</f>
        <v>MO</v>
      </c>
      <c r="F13" s="14" t="str">
        <f>VLOOKUP(B13,'[1]Entry List Master'!$A$2:$O$941,4)</f>
        <v>Mourne Runners*</v>
      </c>
      <c r="G13" s="16">
        <f t="shared" si="1"/>
        <v>1.1373867290266004</v>
      </c>
      <c r="H13" s="10" t="s">
        <v>12</v>
      </c>
      <c r="I13" s="11">
        <v>0.030636574074074076</v>
      </c>
      <c r="J13" s="12" t="s">
        <v>27</v>
      </c>
      <c r="K13" s="13">
        <f t="shared" si="0"/>
        <v>0.014398148148148143</v>
      </c>
      <c r="L13" s="12" t="s">
        <v>27</v>
      </c>
    </row>
    <row r="14" spans="1:12" ht="15.75">
      <c r="A14" s="14">
        <v>13</v>
      </c>
      <c r="B14" s="17">
        <v>225</v>
      </c>
      <c r="C14" s="15">
        <v>0.04530092592592593</v>
      </c>
      <c r="D14" s="14" t="str">
        <f>VLOOKUP(B14,'[1]Entry List Master'!$A$2:$O$941,2)</f>
        <v>Shane Lynch</v>
      </c>
      <c r="E14" s="14" t="str">
        <f>VLOOKUP(B14,'[1]Entry List Master'!$A$2:$O$941,3)</f>
        <v>MO</v>
      </c>
      <c r="F14" s="14" t="str">
        <f>VLOOKUP(B14,'[1]Entry List Master'!$A$2:$O$941,4)</f>
        <v>Glenmore AC</v>
      </c>
      <c r="G14" s="16">
        <f t="shared" si="1"/>
        <v>1.1441099093832214</v>
      </c>
      <c r="H14" s="10" t="s">
        <v>12</v>
      </c>
      <c r="I14" s="11">
        <v>0.03273148148148148</v>
      </c>
      <c r="J14" s="12" t="s">
        <v>28</v>
      </c>
      <c r="K14" s="13">
        <f t="shared" si="0"/>
        <v>0.012569444444444453</v>
      </c>
      <c r="L14" s="12" t="s">
        <v>14</v>
      </c>
    </row>
    <row r="15" spans="1:12" ht="15.75">
      <c r="A15" s="14">
        <v>14</v>
      </c>
      <c r="B15" s="17">
        <v>202</v>
      </c>
      <c r="C15" s="15">
        <v>0.04576388888888889</v>
      </c>
      <c r="D15" s="14" t="str">
        <f>VLOOKUP(B15,'[1]Entry List Master'!$A$2:$O$941,2)</f>
        <v>John Kelly</v>
      </c>
      <c r="E15" s="14" t="str">
        <f>VLOOKUP(B15,'[1]Entry List Master'!$A$2:$O$941,3)</f>
        <v>V45</v>
      </c>
      <c r="F15" s="14" t="str">
        <f>VLOOKUP(B15,'[1]Entry List Master'!$A$2:$O$941,4)</f>
        <v>Newcastle AC*</v>
      </c>
      <c r="G15" s="16">
        <f t="shared" si="1"/>
        <v>1.1558023969599533</v>
      </c>
      <c r="H15" s="10" t="s">
        <v>20</v>
      </c>
      <c r="I15" s="11">
        <v>0.030763888888888886</v>
      </c>
      <c r="J15" s="12" t="s">
        <v>26</v>
      </c>
      <c r="K15" s="13">
        <f t="shared" si="0"/>
        <v>0.015000000000000003</v>
      </c>
      <c r="L15" s="12" t="s">
        <v>29</v>
      </c>
    </row>
    <row r="16" spans="1:12" ht="15.75">
      <c r="A16" s="14">
        <v>15</v>
      </c>
      <c r="B16" s="17">
        <v>230</v>
      </c>
      <c r="C16" s="15">
        <v>0.04679398148148148</v>
      </c>
      <c r="D16" s="14" t="str">
        <f>VLOOKUP(B16,'[1]Entry List Master'!$A$2:$O$941,2)</f>
        <v>William Marks</v>
      </c>
      <c r="E16" s="14" t="str">
        <f>VLOOKUP(B16,'[1]Entry List Master'!$A$2:$O$941,3)</f>
        <v>V35</v>
      </c>
      <c r="F16" s="14" t="str">
        <f>VLOOKUP(B16,'[1]Entry List Master'!$A$2:$O$941,4)</f>
        <v>Mourne Runners*</v>
      </c>
      <c r="G16" s="16">
        <f t="shared" si="1"/>
        <v>1.1818181818181819</v>
      </c>
      <c r="H16" s="10" t="s">
        <v>12</v>
      </c>
      <c r="I16" s="11">
        <v>0.03185185185185185</v>
      </c>
      <c r="J16" s="12" t="s">
        <v>30</v>
      </c>
      <c r="K16" s="13">
        <f t="shared" si="0"/>
        <v>0.014942129629629625</v>
      </c>
      <c r="L16" s="12" t="s">
        <v>30</v>
      </c>
    </row>
    <row r="17" spans="1:12" ht="15.75">
      <c r="A17" s="7">
        <v>16</v>
      </c>
      <c r="B17" s="1">
        <v>128</v>
      </c>
      <c r="C17" s="8">
        <v>0.047245370370370375</v>
      </c>
      <c r="D17" s="7" t="str">
        <f>VLOOKUP(B17,'[1]Entry List Master'!$A$2:$O$941,2)</f>
        <v>Dominic McGreevy</v>
      </c>
      <c r="E17" s="7" t="str">
        <f>VLOOKUP(B17,'[1]Entry List Master'!$A$2:$O$941,3)</f>
        <v>V55</v>
      </c>
      <c r="F17" s="7" t="str">
        <f>VLOOKUP(B17,'[1]Entry List Master'!$A$2:$O$941,4)</f>
        <v>Newcastle AC*</v>
      </c>
      <c r="G17" s="9">
        <f t="shared" si="1"/>
        <v>1.1932183572054957</v>
      </c>
      <c r="H17" s="10" t="s">
        <v>20</v>
      </c>
      <c r="I17" s="11">
        <v>0.030949074074074077</v>
      </c>
      <c r="J17" s="12" t="s">
        <v>31</v>
      </c>
      <c r="K17" s="13">
        <f t="shared" si="0"/>
        <v>0.0162962962962963</v>
      </c>
      <c r="L17" s="12" t="s">
        <v>32</v>
      </c>
    </row>
    <row r="18" spans="1:12" ht="15.75">
      <c r="A18" s="14">
        <v>17</v>
      </c>
      <c r="B18" s="17">
        <v>139</v>
      </c>
      <c r="C18" s="15">
        <v>0.04739583333333333</v>
      </c>
      <c r="D18" s="14" t="str">
        <f>VLOOKUP(B18,'[1]Entry List Master'!$A$2:$O$941,2)</f>
        <v>Audey McVeigh</v>
      </c>
      <c r="E18" s="14" t="str">
        <f>VLOOKUP(B18,'[1]Entry List Master'!$A$2:$O$941,3)</f>
        <v>V45</v>
      </c>
      <c r="F18" s="14" t="str">
        <f>VLOOKUP(B18,'[1]Entry List Master'!$A$2:$O$941,4)</f>
        <v>Newcastle AC*</v>
      </c>
      <c r="G18" s="16">
        <f t="shared" si="1"/>
        <v>1.1970184156679333</v>
      </c>
      <c r="H18" s="10" t="s">
        <v>20</v>
      </c>
      <c r="I18" s="11">
        <v>0.03252314814814815</v>
      </c>
      <c r="J18" s="12" t="s">
        <v>29</v>
      </c>
      <c r="K18" s="13">
        <f t="shared" si="0"/>
        <v>0.014872685185185183</v>
      </c>
      <c r="L18" s="12" t="s">
        <v>31</v>
      </c>
    </row>
    <row r="19" spans="1:12" ht="15.75">
      <c r="A19" s="14">
        <v>18</v>
      </c>
      <c r="B19" s="17">
        <v>204</v>
      </c>
      <c r="C19" s="15">
        <v>0.04792824074074074</v>
      </c>
      <c r="D19" s="14" t="str">
        <f>VLOOKUP(B19,'[1]Entry List Master'!$A$2:$O$941,2)</f>
        <v>Simon Poland</v>
      </c>
      <c r="E19" s="14" t="str">
        <f>VLOOKUP(B19,'[1]Entry List Master'!$A$2:$O$941,3)</f>
        <v>V35</v>
      </c>
      <c r="F19" s="14" t="str">
        <f>VLOOKUP(B19,'[1]Entry List Master'!$A$2:$O$941,4)</f>
        <v>Newcastle AC*</v>
      </c>
      <c r="G19" s="16">
        <f t="shared" si="1"/>
        <v>1.2104647763811751</v>
      </c>
      <c r="H19" s="10" t="s">
        <v>12</v>
      </c>
      <c r="I19" s="11">
        <v>0.03275462962962963</v>
      </c>
      <c r="J19" s="12" t="s">
        <v>33</v>
      </c>
      <c r="K19" s="13">
        <f t="shared" si="0"/>
        <v>0.01517361111111111</v>
      </c>
      <c r="L19" s="12" t="s">
        <v>33</v>
      </c>
    </row>
    <row r="20" spans="1:12" ht="15.75">
      <c r="A20" s="14">
        <v>19</v>
      </c>
      <c r="B20" s="17">
        <v>207</v>
      </c>
      <c r="C20" s="15">
        <v>0.04806712962962963</v>
      </c>
      <c r="D20" s="14" t="str">
        <f>VLOOKUP(B20,'[1]Entry List Master'!$A$2:$O$941,2)</f>
        <v>Gareth Toner</v>
      </c>
      <c r="E20" s="14" t="str">
        <f>VLOOKUP(B20,'[1]Entry List Master'!$A$2:$O$941,3)</f>
        <v>MO</v>
      </c>
      <c r="F20" s="14" t="str">
        <f>VLOOKUP(B20,'[1]Entry List Master'!$A$2:$O$941,4)</f>
        <v>Newcastle AC*</v>
      </c>
      <c r="G20" s="16">
        <f t="shared" si="1"/>
        <v>1.2139725226541949</v>
      </c>
      <c r="H20" s="10" t="s">
        <v>12</v>
      </c>
      <c r="I20" s="11">
        <v>0.033125</v>
      </c>
      <c r="J20" s="12" t="s">
        <v>34</v>
      </c>
      <c r="K20" s="13">
        <f t="shared" si="0"/>
        <v>0.014942129629629632</v>
      </c>
      <c r="L20" s="12" t="s">
        <v>35</v>
      </c>
    </row>
    <row r="21" spans="1:12" ht="15.75">
      <c r="A21" s="14">
        <v>20</v>
      </c>
      <c r="B21" s="17">
        <v>224</v>
      </c>
      <c r="C21" s="15">
        <v>0.04811342592592593</v>
      </c>
      <c r="D21" s="14" t="str">
        <f>VLOOKUP(B21,'[1]Entry List Master'!$A$2:$O$941,2)</f>
        <v>Brian Furey</v>
      </c>
      <c r="E21" s="14" t="str">
        <f>VLOOKUP(B21,'[1]Entry List Master'!$A$2:$O$941,3)</f>
        <v>MO</v>
      </c>
      <c r="F21" s="14" t="str">
        <f>VLOOKUP(B21,'[1]Entry List Master'!$A$2:$O$941,4)</f>
        <v>Rathfarnham</v>
      </c>
      <c r="G21" s="16">
        <f t="shared" si="1"/>
        <v>1.215141771411868</v>
      </c>
      <c r="H21" s="10" t="s">
        <v>12</v>
      </c>
      <c r="I21" s="11">
        <v>0.03023148148148148</v>
      </c>
      <c r="J21" s="12" t="s">
        <v>23</v>
      </c>
      <c r="K21" s="13">
        <f t="shared" si="0"/>
        <v>0.017881944444444447</v>
      </c>
      <c r="L21" s="12" t="s">
        <v>36</v>
      </c>
    </row>
    <row r="22" spans="1:12" ht="15.75">
      <c r="A22" s="14">
        <v>21</v>
      </c>
      <c r="B22" s="17">
        <v>103</v>
      </c>
      <c r="C22" s="15">
        <v>0.048344907407407406</v>
      </c>
      <c r="D22" s="14" t="str">
        <f>VLOOKUP(B22,'[1]Entry List Master'!$A$2:$O$941,2)</f>
        <v>Pete Grant</v>
      </c>
      <c r="E22" s="14" t="str">
        <f>VLOOKUP(B22,'[1]Entry List Master'!$A$2:$O$941,3)</f>
        <v>V45</v>
      </c>
      <c r="F22" s="14" t="str">
        <f>VLOOKUP(B22,'[1]Entry List Master'!$A$2:$O$941,4)</f>
        <v>Newry City Runners*</v>
      </c>
      <c r="G22" s="16">
        <f t="shared" si="1"/>
        <v>1.220988015200234</v>
      </c>
      <c r="H22" s="10" t="s">
        <v>12</v>
      </c>
      <c r="I22" s="11">
        <v>0.03450231481481481</v>
      </c>
      <c r="J22" s="12" t="s">
        <v>37</v>
      </c>
      <c r="K22" s="13">
        <f t="shared" si="0"/>
        <v>0.013842592592592594</v>
      </c>
      <c r="L22" s="12" t="s">
        <v>24</v>
      </c>
    </row>
    <row r="23" spans="1:12" ht="15.75">
      <c r="A23" s="14">
        <v>22</v>
      </c>
      <c r="B23" s="17">
        <v>176</v>
      </c>
      <c r="C23" s="15">
        <v>0.04863425925925926</v>
      </c>
      <c r="D23" s="14" t="str">
        <f>VLOOKUP(B23,'[1]Entry List Master'!$A$2:$O$941,2)</f>
        <v>Patrick Bradley</v>
      </c>
      <c r="E23" s="14" t="str">
        <f>VLOOKUP(B23,'[1]Entry List Master'!$A$2:$O$941,3)</f>
        <v>V40</v>
      </c>
      <c r="F23" s="14" t="str">
        <f>VLOOKUP(B23,'[1]Entry List Master'!$A$2:$O$941,4)</f>
        <v>Newcastle AC*</v>
      </c>
      <c r="G23" s="16">
        <f t="shared" si="1"/>
        <v>1.2282958199356915</v>
      </c>
      <c r="H23" s="10" t="s">
        <v>12</v>
      </c>
      <c r="I23" s="11">
        <v>0.03353009259259259</v>
      </c>
      <c r="J23" s="12" t="s">
        <v>38</v>
      </c>
      <c r="K23" s="13">
        <f t="shared" si="0"/>
        <v>0.015104166666666669</v>
      </c>
      <c r="L23" s="12" t="s">
        <v>28</v>
      </c>
    </row>
    <row r="24" spans="1:12" ht="15.75">
      <c r="A24" s="14">
        <v>23</v>
      </c>
      <c r="B24" s="17">
        <v>212</v>
      </c>
      <c r="C24" s="15">
        <v>0.049039351851851855</v>
      </c>
      <c r="D24" s="14" t="str">
        <f>VLOOKUP(B24,'[1]Entry List Master'!$A$2:$O$941,2)</f>
        <v>Damien McDaid</v>
      </c>
      <c r="E24" s="14" t="str">
        <f>VLOOKUP(B24,'[1]Entry List Master'!$A$2:$O$941,3)</f>
        <v>V35</v>
      </c>
      <c r="F24" s="14" t="str">
        <f>VLOOKUP(B24,'[1]Entry List Master'!$A$2:$O$941,4)</f>
        <v>Newcastle AC*</v>
      </c>
      <c r="G24" s="16">
        <f t="shared" si="1"/>
        <v>1.238526746565332</v>
      </c>
      <c r="H24" s="10" t="s">
        <v>12</v>
      </c>
      <c r="I24" s="11">
        <v>0.03311342592592593</v>
      </c>
      <c r="J24" s="12" t="s">
        <v>39</v>
      </c>
      <c r="K24" s="13">
        <f t="shared" si="0"/>
        <v>0.015925925925925927</v>
      </c>
      <c r="L24" s="12" t="s">
        <v>34</v>
      </c>
    </row>
    <row r="25" spans="1:12" ht="15.75">
      <c r="A25" s="14">
        <v>24</v>
      </c>
      <c r="B25" s="17">
        <v>190</v>
      </c>
      <c r="C25" s="15">
        <v>0.0490625</v>
      </c>
      <c r="D25" s="14" t="str">
        <f>VLOOKUP(B25,'[1]Entry List Master'!$A$2:$O$941,2)</f>
        <v>Gareth Boreland</v>
      </c>
      <c r="E25" s="14" t="str">
        <f>VLOOKUP(B25,'[1]Entry List Master'!$A$2:$O$941,3)</f>
        <v>V35</v>
      </c>
      <c r="F25" s="14" t="str">
        <f>VLOOKUP(B25,'[1]Entry List Master'!$A$2:$O$941,4)</f>
        <v>BARF*</v>
      </c>
      <c r="G25" s="16">
        <f t="shared" si="1"/>
        <v>1.2391113709441686</v>
      </c>
      <c r="H25" s="10" t="s">
        <v>12</v>
      </c>
      <c r="I25" s="11">
        <v>0.03211805555555556</v>
      </c>
      <c r="J25" s="12" t="s">
        <v>35</v>
      </c>
      <c r="K25" s="13">
        <f t="shared" si="0"/>
        <v>0.016944444444444443</v>
      </c>
      <c r="L25" s="12" t="s">
        <v>40</v>
      </c>
    </row>
    <row r="26" spans="1:12" ht="15.75">
      <c r="A26" s="14">
        <v>25</v>
      </c>
      <c r="B26" s="17">
        <v>100</v>
      </c>
      <c r="C26" s="15">
        <v>0.049166666666666664</v>
      </c>
      <c r="D26" s="14" t="str">
        <f>VLOOKUP(B26,'[1]Entry List Master'!$A$2:$O$941,2)</f>
        <v>Jerome McCrickard</v>
      </c>
      <c r="E26" s="14" t="str">
        <f>VLOOKUP(B26,'[1]Entry List Master'!$A$2:$O$941,3)</f>
        <v>V40</v>
      </c>
      <c r="F26" s="14" t="str">
        <f>VLOOKUP(B26,'[1]Entry List Master'!$A$2:$O$941,4)</f>
        <v>Newcastle AC*</v>
      </c>
      <c r="G26" s="16">
        <f t="shared" si="1"/>
        <v>1.241742180648933</v>
      </c>
      <c r="H26" s="10" t="s">
        <v>12</v>
      </c>
      <c r="I26" s="11">
        <v>0.03288194444444444</v>
      </c>
      <c r="J26" s="12" t="s">
        <v>41</v>
      </c>
      <c r="K26" s="13">
        <f t="shared" si="0"/>
        <v>0.01628472222222222</v>
      </c>
      <c r="L26" s="12" t="s">
        <v>38</v>
      </c>
    </row>
    <row r="27" spans="1:12" ht="15.75">
      <c r="A27" s="7">
        <v>26</v>
      </c>
      <c r="B27" s="1">
        <v>137</v>
      </c>
      <c r="C27" s="8">
        <v>0.04927083333333334</v>
      </c>
      <c r="D27" s="7" t="str">
        <f>VLOOKUP(B27,'[1]Entry List Master'!$A$2:$O$941,2)</f>
        <v>Diane Wilson</v>
      </c>
      <c r="E27" s="7" t="str">
        <f>VLOOKUP(B27,'[1]Entry List Master'!$A$2:$O$941,3)</f>
        <v>LV40</v>
      </c>
      <c r="F27" s="7" t="str">
        <f>VLOOKUP(B27,'[1]Entry List Master'!$A$2:$O$941,4)</f>
        <v>Dromore AC*</v>
      </c>
      <c r="G27" s="9">
        <f t="shared" si="1"/>
        <v>1.244372990353698</v>
      </c>
      <c r="H27" s="10" t="s">
        <v>12</v>
      </c>
      <c r="I27" s="11">
        <v>0.03288194444444444</v>
      </c>
      <c r="J27" s="12" t="s">
        <v>42</v>
      </c>
      <c r="K27" s="13">
        <f t="shared" si="0"/>
        <v>0.016388888888888897</v>
      </c>
      <c r="L27" s="12" t="s">
        <v>43</v>
      </c>
    </row>
    <row r="28" spans="1:12" ht="15.75">
      <c r="A28" s="14">
        <v>27</v>
      </c>
      <c r="B28" s="17">
        <v>109</v>
      </c>
      <c r="C28" s="15">
        <v>0.049317129629629634</v>
      </c>
      <c r="D28" s="14" t="str">
        <f>VLOOKUP(B28,'[1]Entry List Master'!$A$2:$O$941,2)</f>
        <v>Richard Bell</v>
      </c>
      <c r="E28" s="14" t="str">
        <f>VLOOKUP(B28,'[1]Entry List Master'!$A$2:$O$941,3)</f>
        <v>V35</v>
      </c>
      <c r="F28" s="14" t="str">
        <f>VLOOKUP(B28,'[1]Entry List Master'!$A$2:$O$941,4)</f>
        <v>Mourne Runners*</v>
      </c>
      <c r="G28" s="16">
        <f t="shared" si="1"/>
        <v>1.245542239111371</v>
      </c>
      <c r="H28" s="10" t="s">
        <v>12</v>
      </c>
      <c r="I28" s="11">
        <v>0.03288194444444444</v>
      </c>
      <c r="J28" s="12" t="s">
        <v>44</v>
      </c>
      <c r="K28" s="13">
        <f t="shared" si="0"/>
        <v>0.01643518518518519</v>
      </c>
      <c r="L28" s="12" t="s">
        <v>45</v>
      </c>
    </row>
    <row r="29" spans="1:12" ht="15.75">
      <c r="A29" s="14">
        <v>28</v>
      </c>
      <c r="B29" s="17">
        <v>192</v>
      </c>
      <c r="C29" s="15">
        <v>0.04990740740740741</v>
      </c>
      <c r="D29" s="14" t="str">
        <f>VLOOKUP(B29,'[1]Entry List Master'!$A$2:$O$941,2)</f>
        <v>Bily Reed</v>
      </c>
      <c r="E29" s="14" t="str">
        <f>VLOOKUP(B29,'[1]Entry List Master'!$A$2:$O$941,3)</f>
        <v>V45</v>
      </c>
      <c r="F29" s="14" t="str">
        <f>VLOOKUP(B29,'[1]Entry List Master'!$A$2:$O$941,4)</f>
        <v>East Antrim Harriers</v>
      </c>
      <c r="G29" s="16">
        <f t="shared" si="1"/>
        <v>1.2604501607717042</v>
      </c>
      <c r="H29" s="10" t="s">
        <v>12</v>
      </c>
      <c r="I29" s="11">
        <v>0.032858796296296296</v>
      </c>
      <c r="J29" s="12" t="s">
        <v>46</v>
      </c>
      <c r="K29" s="13">
        <f t="shared" si="0"/>
        <v>0.01704861111111111</v>
      </c>
      <c r="L29" s="12" t="s">
        <v>47</v>
      </c>
    </row>
    <row r="30" spans="1:12" ht="15.75">
      <c r="A30" s="14">
        <v>29</v>
      </c>
      <c r="B30" s="17">
        <v>223</v>
      </c>
      <c r="C30" s="15">
        <v>0.05005787037037037</v>
      </c>
      <c r="D30" s="14" t="str">
        <f>VLOOKUP(B30,'[1]Entry List Master'!$A$2:$O$941,2)</f>
        <v>Tim Wilson</v>
      </c>
      <c r="E30" s="14" t="str">
        <f>VLOOKUP(B30,'[1]Entry List Master'!$A$2:$O$941,3)</f>
        <v>V35</v>
      </c>
      <c r="F30" s="14" t="str">
        <f>VLOOKUP(B30,'[1]Entry List Master'!$A$2:$O$941,4)</f>
        <v>BARF*</v>
      </c>
      <c r="G30" s="16">
        <f t="shared" si="1"/>
        <v>1.264250219234142</v>
      </c>
      <c r="H30" s="10" t="s">
        <v>12</v>
      </c>
      <c r="I30" s="11">
        <v>0.03479166666666667</v>
      </c>
      <c r="J30" s="12" t="s">
        <v>48</v>
      </c>
      <c r="K30" s="13">
        <f t="shared" si="0"/>
        <v>0.015266203703703699</v>
      </c>
      <c r="L30" s="12" t="s">
        <v>46</v>
      </c>
    </row>
    <row r="31" spans="1:12" ht="15.75">
      <c r="A31" s="14">
        <v>30</v>
      </c>
      <c r="B31" s="17">
        <v>120</v>
      </c>
      <c r="C31" s="15">
        <v>0.0500925925925926</v>
      </c>
      <c r="D31" s="14" t="str">
        <f>VLOOKUP(B31,'[1]Entry List Master'!$A$2:$O$941,2)</f>
        <v>Alistair Haddow</v>
      </c>
      <c r="E31" s="14" t="str">
        <f>VLOOKUP(B31,'[1]Entry List Master'!$A$2:$O$941,3)</f>
        <v>V45</v>
      </c>
      <c r="F31" s="14" t="str">
        <f>VLOOKUP(B31,'[1]Entry List Master'!$A$2:$O$941,4)</f>
        <v>Unattached</v>
      </c>
      <c r="G31" s="16">
        <f t="shared" si="1"/>
        <v>1.265127155802397</v>
      </c>
      <c r="H31" s="10" t="s">
        <v>20</v>
      </c>
      <c r="I31" s="11">
        <v>0.03356481481481482</v>
      </c>
      <c r="J31" s="12" t="s">
        <v>32</v>
      </c>
      <c r="K31" s="13">
        <f t="shared" si="0"/>
        <v>0.01652777777777778</v>
      </c>
      <c r="L31" s="12" t="s">
        <v>49</v>
      </c>
    </row>
    <row r="32" spans="1:12" ht="15.75">
      <c r="A32" s="14">
        <v>31</v>
      </c>
      <c r="B32" s="17">
        <v>171</v>
      </c>
      <c r="C32" s="15">
        <v>0.05010416666666667</v>
      </c>
      <c r="D32" s="14" t="str">
        <f>VLOOKUP(B32,'[1]Entry List Master'!$A$2:$O$941,2)</f>
        <v>Neville Watson</v>
      </c>
      <c r="E32" s="14" t="str">
        <f>VLOOKUP(B32,'[1]Entry List Master'!$A$2:$O$941,3)</f>
        <v>V40</v>
      </c>
      <c r="F32" s="14" t="str">
        <f>VLOOKUP(B32,'[1]Entry List Master'!$A$2:$O$941,4)</f>
        <v>Unattached</v>
      </c>
      <c r="G32" s="16">
        <f t="shared" si="1"/>
        <v>1.2654194679918154</v>
      </c>
      <c r="H32" s="10" t="s">
        <v>12</v>
      </c>
      <c r="I32" s="11">
        <v>0.03315972222222222</v>
      </c>
      <c r="J32" s="12" t="s">
        <v>50</v>
      </c>
      <c r="K32" s="13">
        <f t="shared" si="0"/>
        <v>0.01694444444444445</v>
      </c>
      <c r="L32" s="12" t="s">
        <v>37</v>
      </c>
    </row>
    <row r="33" spans="1:12" ht="15.75">
      <c r="A33" s="7">
        <v>32</v>
      </c>
      <c r="B33" s="1">
        <v>197</v>
      </c>
      <c r="C33" s="8">
        <v>0.050150462962962966</v>
      </c>
      <c r="D33" s="7" t="str">
        <f>VLOOKUP(B33,'[1]Entry List Master'!$A$2:$O$941,2)</f>
        <v>Barry Wells</v>
      </c>
      <c r="E33" s="7" t="str">
        <f>VLOOKUP(B33,'[1]Entry List Master'!$A$2:$O$941,3)</f>
        <v>V50</v>
      </c>
      <c r="F33" s="7" t="str">
        <f>VLOOKUP(B33,'[1]Entry List Master'!$A$2:$O$941,4)</f>
        <v>Newcastle AC*</v>
      </c>
      <c r="G33" s="9">
        <f t="shared" si="1"/>
        <v>1.2665887167494887</v>
      </c>
      <c r="H33" s="10" t="s">
        <v>20</v>
      </c>
      <c r="I33" s="11">
        <v>0.03445601851851852</v>
      </c>
      <c r="J33" s="12" t="s">
        <v>40</v>
      </c>
      <c r="K33" s="13">
        <f t="shared" si="0"/>
        <v>0.01569444444444445</v>
      </c>
      <c r="L33" s="12" t="s">
        <v>41</v>
      </c>
    </row>
    <row r="34" spans="1:12" ht="15.75">
      <c r="A34" s="14">
        <v>33</v>
      </c>
      <c r="B34" s="17">
        <v>141</v>
      </c>
      <c r="C34" s="15">
        <v>0.05016203703703703</v>
      </c>
      <c r="D34" s="14" t="str">
        <f>VLOOKUP(B34,'[1]Entry List Master'!$A$2:$O$941,2)</f>
        <v>John Kelly</v>
      </c>
      <c r="E34" s="14" t="str">
        <f>VLOOKUP(B34,'[1]Entry List Master'!$A$2:$O$941,3)</f>
        <v>V50</v>
      </c>
      <c r="F34" s="14" t="str">
        <f>VLOOKUP(B34,'[1]Entry List Master'!$A$2:$O$941,4)</f>
        <v>Newcastle AC*</v>
      </c>
      <c r="G34" s="16">
        <f t="shared" si="1"/>
        <v>1.2668810289389068</v>
      </c>
      <c r="H34" s="10" t="s">
        <v>20</v>
      </c>
      <c r="I34" s="11">
        <v>0.033935185185185186</v>
      </c>
      <c r="J34" s="12" t="s">
        <v>45</v>
      </c>
      <c r="K34" s="13">
        <f aca="true" t="shared" si="2" ref="K34:K65">C34-I34</f>
        <v>0.016226851851851846</v>
      </c>
      <c r="L34" s="12" t="s">
        <v>51</v>
      </c>
    </row>
    <row r="35" spans="1:12" ht="15.75">
      <c r="A35" s="14">
        <v>34</v>
      </c>
      <c r="B35" s="17">
        <v>111</v>
      </c>
      <c r="C35" s="15">
        <v>0.050381944444444444</v>
      </c>
      <c r="D35" s="14" t="str">
        <f>VLOOKUP(B35,'[1]Entry List Master'!$A$2:$O$941,2)</f>
        <v>Eugene McCann</v>
      </c>
      <c r="E35" s="14" t="str">
        <f>VLOOKUP(B35,'[1]Entry List Master'!$A$2:$O$941,3)</f>
        <v>V50</v>
      </c>
      <c r="F35" s="14" t="str">
        <f>VLOOKUP(B35,'[1]Entry List Master'!$A$2:$O$941,4)</f>
        <v>Newcastle AC*</v>
      </c>
      <c r="G35" s="16">
        <f t="shared" si="1"/>
        <v>1.2724349605378544</v>
      </c>
      <c r="H35" s="10" t="s">
        <v>20</v>
      </c>
      <c r="I35" s="11">
        <v>0.03314814814814815</v>
      </c>
      <c r="J35" s="12" t="s">
        <v>52</v>
      </c>
      <c r="K35" s="13">
        <f t="shared" si="2"/>
        <v>0.017233796296296296</v>
      </c>
      <c r="L35" s="12" t="s">
        <v>53</v>
      </c>
    </row>
    <row r="36" spans="1:12" ht="15.75">
      <c r="A36" s="14">
        <v>35</v>
      </c>
      <c r="B36" s="17">
        <v>180</v>
      </c>
      <c r="C36" s="15">
        <v>0.05043981481481482</v>
      </c>
      <c r="D36" s="14" t="str">
        <f>VLOOKUP(B36,'[1]Entry List Master'!$A$2:$O$941,2)</f>
        <v>Colm McAlinden</v>
      </c>
      <c r="E36" s="14" t="str">
        <f>VLOOKUP(B36,'[1]Entry List Master'!$A$2:$O$941,3)</f>
        <v>MO</v>
      </c>
      <c r="F36" s="14" t="str">
        <f>VLOOKUP(B36,'[1]Entry List Master'!$A$2:$O$941,4)</f>
        <v>Mourne Runners*</v>
      </c>
      <c r="G36" s="16">
        <f t="shared" si="1"/>
        <v>1.273896521484946</v>
      </c>
      <c r="H36" s="10" t="s">
        <v>12</v>
      </c>
      <c r="I36" s="11">
        <v>0.03429398148148148</v>
      </c>
      <c r="J36" s="12" t="s">
        <v>54</v>
      </c>
      <c r="K36" s="13">
        <f t="shared" si="2"/>
        <v>0.01614583333333334</v>
      </c>
      <c r="L36" s="12" t="s">
        <v>50</v>
      </c>
    </row>
    <row r="37" spans="1:12" ht="15.75">
      <c r="A37" s="14">
        <v>36</v>
      </c>
      <c r="B37" s="17">
        <v>218</v>
      </c>
      <c r="C37" s="15">
        <v>0.05071759259259259</v>
      </c>
      <c r="D37" s="14" t="str">
        <f>VLOOKUP(B37,'[1]Entry List Master'!$A$2:$O$941,2)</f>
        <v>Chris McCorry</v>
      </c>
      <c r="E37" s="14" t="str">
        <f>VLOOKUP(B37,'[1]Entry List Master'!$A$2:$O$941,3)</f>
        <v>MO</v>
      </c>
      <c r="F37" s="14" t="str">
        <f>VLOOKUP(B37,'[1]Entry List Master'!$A$2:$O$941,4)</f>
        <v>Unattached</v>
      </c>
      <c r="G37" s="16">
        <f t="shared" si="1"/>
        <v>1.280912014030985</v>
      </c>
      <c r="H37" s="10" t="s">
        <v>12</v>
      </c>
      <c r="I37" s="11">
        <v>0.034409722222222223</v>
      </c>
      <c r="J37" s="12" t="s">
        <v>55</v>
      </c>
      <c r="K37" s="13">
        <f t="shared" si="2"/>
        <v>0.01630787037037037</v>
      </c>
      <c r="L37" s="12" t="s">
        <v>56</v>
      </c>
    </row>
    <row r="38" spans="1:12" ht="15.75">
      <c r="A38" s="14">
        <v>37</v>
      </c>
      <c r="B38" s="17">
        <v>172</v>
      </c>
      <c r="C38" s="15">
        <v>0.050798611111111114</v>
      </c>
      <c r="D38" s="14" t="str">
        <f>VLOOKUP(B38,'[1]Entry List Master'!$A$2:$O$941,2)</f>
        <v>Stephen Wallace</v>
      </c>
      <c r="E38" s="14" t="str">
        <f>VLOOKUP(B38,'[1]Entry List Master'!$A$2:$O$941,3)</f>
        <v>V50</v>
      </c>
      <c r="F38" s="14" t="str">
        <f>VLOOKUP(B38,'[1]Entry List Master'!$A$2:$O$941,4)</f>
        <v>Unattached</v>
      </c>
      <c r="G38" s="16">
        <f aca="true" t="shared" si="3" ref="G38:G45">C39/$C$2</f>
        <v>1.284712072493423</v>
      </c>
      <c r="H38" s="10" t="s">
        <v>20</v>
      </c>
      <c r="I38" s="11">
        <v>0.03436342592592593</v>
      </c>
      <c r="J38" s="12" t="s">
        <v>57</v>
      </c>
      <c r="K38" s="13">
        <f t="shared" si="2"/>
        <v>0.016435185185185185</v>
      </c>
      <c r="L38" s="12" t="s">
        <v>58</v>
      </c>
    </row>
    <row r="39" spans="1:12" ht="15.75">
      <c r="A39" s="14">
        <v>38</v>
      </c>
      <c r="B39" s="17">
        <v>130</v>
      </c>
      <c r="C39" s="15">
        <v>0.05086805555555555</v>
      </c>
      <c r="D39" s="14" t="str">
        <f>VLOOKUP(B39,'[1]Entry List Master'!$A$2:$O$941,2)</f>
        <v>PJ McCrickard</v>
      </c>
      <c r="E39" s="14" t="str">
        <f>VLOOKUP(B39,'[1]Entry List Master'!$A$2:$O$941,3)</f>
        <v>V35</v>
      </c>
      <c r="F39" s="14" t="str">
        <f>VLOOKUP(B39,'[1]Entry List Master'!$A$2:$O$941,4)</f>
        <v>Newcastle AC*</v>
      </c>
      <c r="G39" s="16">
        <f t="shared" si="3"/>
        <v>1.291435252850044</v>
      </c>
      <c r="H39" s="10" t="s">
        <v>12</v>
      </c>
      <c r="I39" s="11">
        <v>0.03386574074074074</v>
      </c>
      <c r="J39" s="12" t="s">
        <v>59</v>
      </c>
      <c r="K39" s="13">
        <f t="shared" si="2"/>
        <v>0.01700231481481481</v>
      </c>
      <c r="L39" s="12" t="s">
        <v>60</v>
      </c>
    </row>
    <row r="40" spans="1:12" ht="15.75">
      <c r="A40" s="14">
        <v>39</v>
      </c>
      <c r="B40" s="17">
        <v>138</v>
      </c>
      <c r="C40" s="15">
        <v>0.05113425925925926</v>
      </c>
      <c r="D40" s="14" t="str">
        <f>VLOOKUP(B40,'[1]Entry List Master'!$A$2:$O$941,2)</f>
        <v>Brian Wilson</v>
      </c>
      <c r="E40" s="14" t="str">
        <f>VLOOKUP(B40,'[1]Entry List Master'!$A$2:$O$941,3)</f>
        <v>V40</v>
      </c>
      <c r="F40" s="14" t="str">
        <f>VLOOKUP(B40,'[1]Entry List Master'!$A$2:$O$941,4)</f>
        <v>Newcastle AC*</v>
      </c>
      <c r="G40" s="16">
        <f t="shared" si="3"/>
        <v>1.292312189418299</v>
      </c>
      <c r="H40" s="10" t="s">
        <v>12</v>
      </c>
      <c r="I40" s="11">
        <v>0.033854166666666664</v>
      </c>
      <c r="J40" s="12" t="s">
        <v>56</v>
      </c>
      <c r="K40" s="13">
        <f t="shared" si="2"/>
        <v>0.017280092592592597</v>
      </c>
      <c r="L40" s="12" t="s">
        <v>61</v>
      </c>
    </row>
    <row r="41" spans="1:12" ht="15.75">
      <c r="A41" s="14">
        <v>40</v>
      </c>
      <c r="B41" s="17">
        <v>177</v>
      </c>
      <c r="C41" s="15">
        <v>0.05116898148148149</v>
      </c>
      <c r="D41" s="14" t="str">
        <f>VLOOKUP(B41,'[1]Entry List Master'!$A$2:$O$941,2)</f>
        <v>Dale Smith</v>
      </c>
      <c r="E41" s="14" t="str">
        <f>VLOOKUP(B41,'[1]Entry List Master'!$A$2:$O$941,3)</f>
        <v>V40</v>
      </c>
      <c r="F41" s="14" t="str">
        <f>VLOOKUP(B41,'[1]Entry List Master'!$A$2:$O$941,4)</f>
        <v>Larne AC</v>
      </c>
      <c r="G41" s="16">
        <f t="shared" si="3"/>
        <v>1.3031277404267758</v>
      </c>
      <c r="H41" s="10" t="s">
        <v>12</v>
      </c>
      <c r="I41" s="11">
        <v>0.03415509259259259</v>
      </c>
      <c r="J41" s="12" t="s">
        <v>62</v>
      </c>
      <c r="K41" s="13">
        <f t="shared" si="2"/>
        <v>0.017013888888888898</v>
      </c>
      <c r="L41" s="12" t="s">
        <v>48</v>
      </c>
    </row>
    <row r="42" spans="1:12" ht="15.75">
      <c r="A42" s="14">
        <v>41</v>
      </c>
      <c r="B42" s="17">
        <v>115</v>
      </c>
      <c r="C42" s="15">
        <v>0.05159722222222222</v>
      </c>
      <c r="D42" s="14" t="str">
        <f>VLOOKUP(B42,'[1]Entry List Master'!$A$2:$O$941,2)</f>
        <v>Richard Hanna</v>
      </c>
      <c r="E42" s="14" t="str">
        <f>VLOOKUP(B42,'[1]Entry List Master'!$A$2:$O$941,3)</f>
        <v>MO</v>
      </c>
      <c r="F42" s="14" t="str">
        <f>VLOOKUP(B42,'[1]Entry List Master'!$A$2:$O$941,4)</f>
        <v>Mourne Runners*</v>
      </c>
      <c r="G42" s="16">
        <f t="shared" si="3"/>
        <v>1.3054662379421225</v>
      </c>
      <c r="H42" s="10" t="s">
        <v>12</v>
      </c>
      <c r="I42" s="11">
        <v>0.035694444444444445</v>
      </c>
      <c r="J42" s="12" t="s">
        <v>63</v>
      </c>
      <c r="K42" s="13">
        <f t="shared" si="2"/>
        <v>0.015902777777777773</v>
      </c>
      <c r="L42" s="12" t="s">
        <v>39</v>
      </c>
    </row>
    <row r="43" spans="1:12" ht="15.75">
      <c r="A43" s="14">
        <v>42</v>
      </c>
      <c r="B43" s="17">
        <v>117</v>
      </c>
      <c r="C43" s="15">
        <v>0.05168981481481482</v>
      </c>
      <c r="D43" s="14" t="str">
        <f>VLOOKUP(B43,'[1]Entry List Master'!$A$2:$O$941,2)</f>
        <v>Garth McGimpsey</v>
      </c>
      <c r="E43" s="14" t="str">
        <f>VLOOKUP(B43,'[1]Entry List Master'!$A$2:$O$941,3)</f>
        <v>MO</v>
      </c>
      <c r="F43" s="14" t="str">
        <f>VLOOKUP(B43,'[1]Entry List Master'!$A$2:$O$941,4)</f>
        <v>Mourne Runners*</v>
      </c>
      <c r="G43" s="16">
        <f t="shared" si="3"/>
        <v>1.3060508623209588</v>
      </c>
      <c r="H43" s="10" t="s">
        <v>12</v>
      </c>
      <c r="I43" s="11">
        <v>0.03539351851851852</v>
      </c>
      <c r="J43" s="12" t="s">
        <v>64</v>
      </c>
      <c r="K43" s="13">
        <f t="shared" si="2"/>
        <v>0.016296296296296302</v>
      </c>
      <c r="L43" s="12" t="s">
        <v>65</v>
      </c>
    </row>
    <row r="44" spans="1:12" ht="15.75">
      <c r="A44" s="14">
        <v>43</v>
      </c>
      <c r="B44" s="17">
        <v>149</v>
      </c>
      <c r="C44" s="15">
        <v>0.05171296296296296</v>
      </c>
      <c r="D44" s="14" t="str">
        <f>VLOOKUP(B44,'[1]Entry List Master'!$A$2:$O$941,2)</f>
        <v>Cecil McCullough</v>
      </c>
      <c r="E44" s="14" t="str">
        <f>VLOOKUP(B44,'[1]Entry List Master'!$A$2:$O$941,3)</f>
        <v>V50</v>
      </c>
      <c r="F44" s="14" t="str">
        <f>VLOOKUP(B44,'[1]Entry List Master'!$A$2:$O$941,4)</f>
        <v>Mourne Runners*</v>
      </c>
      <c r="G44" s="16">
        <f t="shared" si="3"/>
        <v>1.3069277988892138</v>
      </c>
      <c r="H44" s="10" t="s">
        <v>20</v>
      </c>
      <c r="I44" s="11">
        <v>0.03597222222222222</v>
      </c>
      <c r="J44" s="12" t="s">
        <v>66</v>
      </c>
      <c r="K44" s="13">
        <f t="shared" si="2"/>
        <v>0.015740740740740743</v>
      </c>
      <c r="L44" s="12" t="s">
        <v>42</v>
      </c>
    </row>
    <row r="45" spans="1:12" ht="15.75">
      <c r="A45" s="14">
        <v>44</v>
      </c>
      <c r="B45" s="17">
        <v>116</v>
      </c>
      <c r="C45" s="15">
        <v>0.05174768518518519</v>
      </c>
      <c r="D45" s="14" t="str">
        <f>VLOOKUP(B45,'[1]Entry List Master'!$A$2:$O$941,2)</f>
        <v>John Tollitt</v>
      </c>
      <c r="E45" s="14" t="str">
        <f>VLOOKUP(B45,'[1]Entry List Master'!$A$2:$O$941,3)</f>
        <v>V45</v>
      </c>
      <c r="F45" s="14" t="str">
        <f>VLOOKUP(B45,'[1]Entry List Master'!$A$2:$O$941,4)</f>
        <v>Northumberland Fell Runners</v>
      </c>
      <c r="G45" s="16">
        <f t="shared" si="3"/>
        <v>1.3154048523823445</v>
      </c>
      <c r="H45" s="10" t="s">
        <v>20</v>
      </c>
      <c r="I45" s="11">
        <v>0.034374999999999996</v>
      </c>
      <c r="J45" s="12" t="s">
        <v>67</v>
      </c>
      <c r="K45" s="13">
        <f t="shared" si="2"/>
        <v>0.017372685185185192</v>
      </c>
      <c r="L45" s="12" t="s">
        <v>68</v>
      </c>
    </row>
    <row r="46" spans="1:12" ht="15.75">
      <c r="A46" s="14">
        <v>45</v>
      </c>
      <c r="B46" s="17">
        <v>136</v>
      </c>
      <c r="C46" s="15">
        <v>0.052083333333333336</v>
      </c>
      <c r="D46" s="14" t="str">
        <f>VLOOKUP(B46,'[1]Entry List Master'!$A$2:$O$941,2)</f>
        <v>Shileen O'Kane</v>
      </c>
      <c r="E46" s="14" t="str">
        <f>VLOOKUP(B46,'[1]Entry List Master'!$A$2:$O$941,3)</f>
        <v>LV40</v>
      </c>
      <c r="F46" s="14" t="str">
        <f>VLOOKUP(B46,'[1]Entry List Master'!$A$2:$O$941,4)</f>
        <v>Lagan Valley AC*</v>
      </c>
      <c r="G46" s="16">
        <f aca="true" t="shared" si="4" ref="G46:G77">C46/$C$2</f>
        <v>1.3154048523823445</v>
      </c>
      <c r="H46" s="10" t="s">
        <v>12</v>
      </c>
      <c r="I46" s="11">
        <v>0.03386574074074074</v>
      </c>
      <c r="J46" s="12" t="s">
        <v>43</v>
      </c>
      <c r="K46" s="13">
        <f t="shared" si="2"/>
        <v>0.018217592592592598</v>
      </c>
      <c r="L46" s="12" t="s">
        <v>69</v>
      </c>
    </row>
    <row r="47" spans="1:12" ht="15.75">
      <c r="A47" s="14">
        <v>46</v>
      </c>
      <c r="B47" s="17">
        <v>184</v>
      </c>
      <c r="C47" s="15">
        <v>0.052256944444444446</v>
      </c>
      <c r="D47" s="14" t="str">
        <f>VLOOKUP(B47,'[1]Entry List Master'!$A$2:$O$941,2)</f>
        <v>Andy Gregg</v>
      </c>
      <c r="E47" s="14" t="str">
        <f>VLOOKUP(B47,'[1]Entry List Master'!$A$2:$O$941,3)</f>
        <v>V45</v>
      </c>
      <c r="F47" s="14" t="str">
        <f>VLOOKUP(B47,'[1]Entry List Master'!$A$2:$O$941,4)</f>
        <v>Larne AC</v>
      </c>
      <c r="G47" s="16">
        <f t="shared" si="4"/>
        <v>1.3197895352236189</v>
      </c>
      <c r="H47" s="10" t="s">
        <v>12</v>
      </c>
      <c r="I47" s="11">
        <v>0.03408564814814815</v>
      </c>
      <c r="J47" s="12" t="s">
        <v>49</v>
      </c>
      <c r="K47" s="13">
        <f t="shared" si="2"/>
        <v>0.018171296296296297</v>
      </c>
      <c r="L47" s="12" t="s">
        <v>70</v>
      </c>
    </row>
    <row r="48" spans="1:12" ht="15.75">
      <c r="A48" s="14">
        <v>47</v>
      </c>
      <c r="B48" s="17">
        <v>147</v>
      </c>
      <c r="C48" s="15">
        <v>0.05243055555555556</v>
      </c>
      <c r="D48" s="14" t="str">
        <f>VLOOKUP(B48,'[1]Entry List Master'!$A$2:$O$941,2)</f>
        <v>Bob Brown</v>
      </c>
      <c r="E48" s="14" t="str">
        <f>VLOOKUP(B48,'[1]Entry List Master'!$A$2:$O$941,3)</f>
        <v>V45</v>
      </c>
      <c r="F48" s="14" t="str">
        <f>VLOOKUP(B48,'[1]Entry List Master'!$A$2:$O$941,4)</f>
        <v>Newcastle AC*</v>
      </c>
      <c r="G48" s="16">
        <f t="shared" si="4"/>
        <v>1.3241742180648934</v>
      </c>
      <c r="H48" s="10" t="s">
        <v>12</v>
      </c>
      <c r="I48" s="11">
        <v>0.034652777777777775</v>
      </c>
      <c r="J48" s="12" t="s">
        <v>60</v>
      </c>
      <c r="K48" s="13">
        <f t="shared" si="2"/>
        <v>0.01777777777777778</v>
      </c>
      <c r="L48" s="12" t="s">
        <v>71</v>
      </c>
    </row>
    <row r="49" spans="1:12" ht="15.75">
      <c r="A49" s="14">
        <v>48</v>
      </c>
      <c r="B49" s="17">
        <v>155</v>
      </c>
      <c r="C49" s="15">
        <v>0.05261574074074074</v>
      </c>
      <c r="D49" s="14" t="str">
        <f>VLOOKUP(B49,'[1]Entry List Master'!$A$2:$O$941,2)</f>
        <v>Mervyn Donaldson</v>
      </c>
      <c r="E49" s="14" t="str">
        <f>VLOOKUP(B49,'[1]Entry List Master'!$A$2:$O$941,3)</f>
        <v>V55</v>
      </c>
      <c r="F49" s="14" t="str">
        <f>VLOOKUP(B49,'[1]Entry List Master'!$A$2:$O$941,4)</f>
        <v>Unattached</v>
      </c>
      <c r="G49" s="16">
        <f t="shared" si="4"/>
        <v>1.328851213095586</v>
      </c>
      <c r="H49" s="10" t="s">
        <v>20</v>
      </c>
      <c r="I49" s="11">
        <v>0.036585648148148145</v>
      </c>
      <c r="J49" s="12" t="s">
        <v>70</v>
      </c>
      <c r="K49" s="13">
        <f t="shared" si="2"/>
        <v>0.016030092592592596</v>
      </c>
      <c r="L49" s="12" t="s">
        <v>52</v>
      </c>
    </row>
    <row r="50" spans="1:12" ht="15.75">
      <c r="A50" s="14">
        <v>49</v>
      </c>
      <c r="B50" s="17">
        <v>193</v>
      </c>
      <c r="C50" s="15">
        <v>0.05284722222222222</v>
      </c>
      <c r="D50" s="14" t="str">
        <f>VLOOKUP(B50,'[1]Entry List Master'!$A$2:$O$941,2)</f>
        <v>Mikey Fry</v>
      </c>
      <c r="E50" s="14" t="str">
        <f>VLOOKUP(B50,'[1]Entry List Master'!$A$2:$O$941,3)</f>
        <v>V40</v>
      </c>
      <c r="F50" s="14" t="str">
        <f>VLOOKUP(B50,'[1]Entry List Master'!$A$2:$O$941,4)</f>
        <v>Unattached</v>
      </c>
      <c r="G50" s="16">
        <f t="shared" si="4"/>
        <v>1.334697456883952</v>
      </c>
      <c r="H50" s="10" t="s">
        <v>12</v>
      </c>
      <c r="I50" s="11">
        <v>0.035925925925925924</v>
      </c>
      <c r="J50" s="12" t="s">
        <v>72</v>
      </c>
      <c r="K50" s="13">
        <f t="shared" si="2"/>
        <v>0.016921296296296295</v>
      </c>
      <c r="L50" s="12" t="s">
        <v>55</v>
      </c>
    </row>
    <row r="51" spans="1:12" ht="15.75">
      <c r="A51" s="14">
        <v>50</v>
      </c>
      <c r="B51" s="17">
        <v>169</v>
      </c>
      <c r="C51" s="15">
        <v>0.053159722222222226</v>
      </c>
      <c r="D51" s="14" t="str">
        <f>VLOOKUP(B51,'[1]Entry List Master'!$A$2:$O$941,2)</f>
        <v>Leslie Mulholland</v>
      </c>
      <c r="E51" s="14" t="str">
        <f>VLOOKUP(B51,'[1]Entry List Master'!$A$2:$O$941,3)</f>
        <v>V50</v>
      </c>
      <c r="F51" s="14" t="str">
        <f>VLOOKUP(B51,'[1]Entry List Master'!$A$2:$O$941,4)</f>
        <v>Not the Sunday Run</v>
      </c>
      <c r="G51" s="16">
        <f t="shared" si="4"/>
        <v>1.3425898859982464</v>
      </c>
      <c r="H51" s="10" t="s">
        <v>20</v>
      </c>
      <c r="I51" s="11">
        <v>0.03584490740740741</v>
      </c>
      <c r="J51" s="12" t="s">
        <v>61</v>
      </c>
      <c r="K51" s="13">
        <f t="shared" si="2"/>
        <v>0.017314814814814818</v>
      </c>
      <c r="L51" s="12" t="s">
        <v>72</v>
      </c>
    </row>
    <row r="52" spans="1:12" ht="15.75">
      <c r="A52" s="14">
        <v>51</v>
      </c>
      <c r="B52" s="17">
        <v>166</v>
      </c>
      <c r="C52" s="15">
        <v>0.05320601851851852</v>
      </c>
      <c r="D52" s="14" t="str">
        <f>VLOOKUP(B52,'[1]Entry List Master'!$A$2:$O$941,2)</f>
        <v>Alan Ayling</v>
      </c>
      <c r="E52" s="14" t="str">
        <f>VLOOKUP(B52,'[1]Entry List Master'!$A$2:$O$941,3)</f>
        <v>V35</v>
      </c>
      <c r="F52" s="14" t="str">
        <f>VLOOKUP(B52,'[1]Entry List Master'!$A$2:$O$941,4)</f>
        <v>GEN</v>
      </c>
      <c r="G52" s="16">
        <f t="shared" si="4"/>
        <v>1.3437591347559195</v>
      </c>
      <c r="H52" s="10" t="s">
        <v>12</v>
      </c>
      <c r="I52" s="11">
        <v>0.03636574074074074</v>
      </c>
      <c r="J52" s="12" t="s">
        <v>71</v>
      </c>
      <c r="K52" s="13">
        <f t="shared" si="2"/>
        <v>0.01684027777777778</v>
      </c>
      <c r="L52" s="12" t="s">
        <v>67</v>
      </c>
    </row>
    <row r="53" spans="1:12" ht="15.75">
      <c r="A53" s="14">
        <v>52</v>
      </c>
      <c r="B53" s="17">
        <v>203</v>
      </c>
      <c r="C53" s="15">
        <v>0.05326388888888889</v>
      </c>
      <c r="D53" s="14" t="str">
        <f>VLOOKUP(B53,'[1]Entry List Master'!$A$2:$O$941,2)</f>
        <v>Paul Watson</v>
      </c>
      <c r="E53" s="14" t="str">
        <f>VLOOKUP(B53,'[1]Entry List Master'!$A$2:$O$941,3)</f>
        <v>V45</v>
      </c>
      <c r="F53" s="14" t="str">
        <f>VLOOKUP(B53,'[1]Entry List Master'!$A$2:$O$941,4)</f>
        <v>Newcastle AC*</v>
      </c>
      <c r="G53" s="16">
        <f t="shared" si="4"/>
        <v>1.3452206957030108</v>
      </c>
      <c r="H53" s="10" t="s">
        <v>20</v>
      </c>
      <c r="I53" s="11">
        <v>0.03387731481481481</v>
      </c>
      <c r="J53" s="12" t="s">
        <v>58</v>
      </c>
      <c r="K53" s="13">
        <f t="shared" si="2"/>
        <v>0.019386574074074077</v>
      </c>
      <c r="L53" s="12" t="s">
        <v>73</v>
      </c>
    </row>
    <row r="54" spans="1:12" ht="15.75">
      <c r="A54" s="14">
        <v>53</v>
      </c>
      <c r="B54" s="17">
        <v>208</v>
      </c>
      <c r="C54" s="15">
        <v>0.05334490740740741</v>
      </c>
      <c r="D54" s="14" t="str">
        <f>VLOOKUP(B54,'[1]Entry List Master'!$A$2:$O$941,2)</f>
        <v>Conor Kelly</v>
      </c>
      <c r="E54" s="14" t="str">
        <f>VLOOKUP(B54,'[1]Entry List Master'!$A$2:$O$941,3)</f>
        <v>V35</v>
      </c>
      <c r="F54" s="14" t="str">
        <f>VLOOKUP(B54,'[1]Entry List Master'!$A$2:$O$941,4)</f>
        <v>Unattached</v>
      </c>
      <c r="G54" s="16">
        <f t="shared" si="4"/>
        <v>1.347266881028939</v>
      </c>
      <c r="H54" s="10" t="s">
        <v>12</v>
      </c>
      <c r="I54" s="11">
        <v>0.03670138888888889</v>
      </c>
      <c r="J54" s="12" t="s">
        <v>74</v>
      </c>
      <c r="K54" s="13">
        <f t="shared" si="2"/>
        <v>0.016643518518518523</v>
      </c>
      <c r="L54" s="12" t="s">
        <v>54</v>
      </c>
    </row>
    <row r="55" spans="1:12" ht="15.75">
      <c r="A55" s="14">
        <v>54</v>
      </c>
      <c r="B55" s="17">
        <v>124</v>
      </c>
      <c r="C55" s="15">
        <v>0.05336805555555555</v>
      </c>
      <c r="D55" s="14" t="str">
        <f>VLOOKUP(B55,'[1]Entry List Master'!$A$2:$O$941,2)</f>
        <v>Martin McKibben</v>
      </c>
      <c r="E55" s="14" t="str">
        <f>VLOOKUP(B55,'[1]Entry List Master'!$A$2:$O$941,3)</f>
        <v>V40</v>
      </c>
      <c r="F55" s="14" t="str">
        <f>VLOOKUP(B55,'[1]Entry List Master'!$A$2:$O$941,4)</f>
        <v>Castlewellan AC</v>
      </c>
      <c r="G55" s="16">
        <f t="shared" si="4"/>
        <v>1.3478515054077755</v>
      </c>
      <c r="H55" s="10" t="s">
        <v>12</v>
      </c>
      <c r="I55" s="11">
        <v>0.036631944444444446</v>
      </c>
      <c r="J55" s="12" t="s">
        <v>69</v>
      </c>
      <c r="K55" s="13">
        <f t="shared" si="2"/>
        <v>0.016736111111111104</v>
      </c>
      <c r="L55" s="12" t="s">
        <v>57</v>
      </c>
    </row>
    <row r="56" spans="1:12" ht="15.75">
      <c r="A56" s="14">
        <v>55</v>
      </c>
      <c r="B56" s="17">
        <v>167</v>
      </c>
      <c r="C56" s="15">
        <v>0.05341435185185186</v>
      </c>
      <c r="D56" s="14" t="str">
        <f>VLOOKUP(B56,'[1]Entry List Master'!$A$2:$O$941,2)</f>
        <v>Paddy Mallon</v>
      </c>
      <c r="E56" s="14" t="str">
        <f>VLOOKUP(B56,'[1]Entry List Master'!$A$2:$O$941,3)</f>
        <v>V45</v>
      </c>
      <c r="F56" s="14" t="str">
        <f>VLOOKUP(B56,'[1]Entry List Master'!$A$2:$O$941,4)</f>
        <v>BARF*</v>
      </c>
      <c r="G56" s="16">
        <f t="shared" si="4"/>
        <v>1.3490207541654489</v>
      </c>
      <c r="H56" s="10" t="s">
        <v>12</v>
      </c>
      <c r="I56" s="11">
        <v>0.03684027777777778</v>
      </c>
      <c r="J56" s="12" t="s">
        <v>75</v>
      </c>
      <c r="K56" s="13">
        <f t="shared" si="2"/>
        <v>0.01657407407407408</v>
      </c>
      <c r="L56" s="12" t="s">
        <v>62</v>
      </c>
    </row>
    <row r="57" spans="1:12" ht="15.75">
      <c r="A57" s="14">
        <v>56</v>
      </c>
      <c r="B57" s="17">
        <v>114</v>
      </c>
      <c r="C57" s="15">
        <v>0.05350694444444445</v>
      </c>
      <c r="D57" s="14" t="str">
        <f>VLOOKUP(B57,'[1]Entry List Master'!$A$2:$O$941,2)</f>
        <v>Dominic McInerney</v>
      </c>
      <c r="E57" s="14" t="str">
        <f>VLOOKUP(B57,'[1]Entry List Master'!$A$2:$O$941,3)</f>
        <v>V45</v>
      </c>
      <c r="F57" s="14" t="str">
        <f>VLOOKUP(B57,'[1]Entry List Master'!$A$2:$O$941,4)</f>
        <v>Murlough AC*</v>
      </c>
      <c r="G57" s="16">
        <f t="shared" si="4"/>
        <v>1.3513592516807953</v>
      </c>
      <c r="H57" s="10" t="s">
        <v>12</v>
      </c>
      <c r="I57" s="11">
        <v>0.03640046296296296</v>
      </c>
      <c r="J57" s="12" t="s">
        <v>76</v>
      </c>
      <c r="K57" s="13">
        <f t="shared" si="2"/>
        <v>0.017106481481481486</v>
      </c>
      <c r="L57" s="12" t="s">
        <v>77</v>
      </c>
    </row>
    <row r="58" spans="1:12" ht="15.75">
      <c r="A58" s="14">
        <v>57</v>
      </c>
      <c r="B58" s="17">
        <v>110</v>
      </c>
      <c r="C58" s="15">
        <v>0.05355324074074074</v>
      </c>
      <c r="D58" s="14" t="str">
        <f>VLOOKUP(B58,'[1]Entry List Master'!$A$2:$O$941,2)</f>
        <v>David Hughes</v>
      </c>
      <c r="E58" s="14" t="str">
        <f>VLOOKUP(B58,'[1]Entry List Master'!$A$2:$O$941,3)</f>
        <v>MO</v>
      </c>
      <c r="F58" s="14" t="str">
        <f>VLOOKUP(B58,'[1]Entry List Master'!$A$2:$O$941,4)</f>
        <v>Team Purple</v>
      </c>
      <c r="G58" s="16">
        <f t="shared" si="4"/>
        <v>1.3525285004384684</v>
      </c>
      <c r="H58" s="10" t="s">
        <v>12</v>
      </c>
      <c r="I58" s="11">
        <v>0.03719907407407407</v>
      </c>
      <c r="J58" s="12" t="s">
        <v>73</v>
      </c>
      <c r="K58" s="13">
        <f t="shared" si="2"/>
        <v>0.01635416666666667</v>
      </c>
      <c r="L58" s="12" t="s">
        <v>59</v>
      </c>
    </row>
    <row r="59" spans="1:12" ht="15.75">
      <c r="A59" s="7">
        <v>58</v>
      </c>
      <c r="B59" s="1">
        <v>182</v>
      </c>
      <c r="C59" s="8">
        <v>0.05375</v>
      </c>
      <c r="D59" s="7" t="str">
        <f>VLOOKUP(B59,'[1]Entry List Master'!$A$2:$O$941,2)</f>
        <v>Tiernan Muldoon</v>
      </c>
      <c r="E59" s="7" t="str">
        <f>VLOOKUP(B59,'[1]Entry List Master'!$A$2:$O$941,3)</f>
        <v>MJ</v>
      </c>
      <c r="F59" s="7" t="str">
        <f>VLOOKUP(B59,'[1]Entry List Master'!$A$2:$O$941,4)</f>
        <v>Unattached</v>
      </c>
      <c r="G59" s="9">
        <f t="shared" si="4"/>
        <v>1.3574978076585795</v>
      </c>
      <c r="H59" s="10" t="s">
        <v>12</v>
      </c>
      <c r="I59" s="11">
        <v>0.03799768518518518</v>
      </c>
      <c r="J59" s="12" t="s">
        <v>78</v>
      </c>
      <c r="K59" s="13">
        <f t="shared" si="2"/>
        <v>0.015752314814814816</v>
      </c>
      <c r="L59" s="12" t="s">
        <v>44</v>
      </c>
    </row>
    <row r="60" spans="1:12" ht="15.75">
      <c r="A60" s="14">
        <v>59</v>
      </c>
      <c r="B60" s="17">
        <v>237</v>
      </c>
      <c r="C60" s="15">
        <v>0.05379629629629629</v>
      </c>
      <c r="D60" s="14" t="str">
        <f>VLOOKUP(B60,'[1]Entry List Master'!$A$2:$O$941,2)</f>
        <v>Darren Swail</v>
      </c>
      <c r="E60" s="14" t="str">
        <f>VLOOKUP(B60,'[1]Entry List Master'!$A$2:$O$941,3)</f>
        <v>V40</v>
      </c>
      <c r="F60" s="14" t="str">
        <f>VLOOKUP(B60,'[1]Entry List Master'!$A$2:$O$941,4)</f>
        <v>Lagan Valley AC*</v>
      </c>
      <c r="G60" s="16">
        <f t="shared" si="4"/>
        <v>1.3586670564162526</v>
      </c>
      <c r="H60" s="10" t="s">
        <v>12</v>
      </c>
      <c r="I60" s="11">
        <v>0.03652777777777778</v>
      </c>
      <c r="J60" s="12" t="s">
        <v>79</v>
      </c>
      <c r="K60" s="13">
        <f t="shared" si="2"/>
        <v>0.017268518518518516</v>
      </c>
      <c r="L60" s="12" t="s">
        <v>63</v>
      </c>
    </row>
    <row r="61" spans="1:12" ht="15.75">
      <c r="A61" s="14">
        <v>60</v>
      </c>
      <c r="B61" s="17">
        <v>152</v>
      </c>
      <c r="C61" s="15">
        <v>0.05402777777777778</v>
      </c>
      <c r="D61" s="14" t="str">
        <f>VLOOKUP(B61,'[1]Entry List Master'!$A$2:$O$941,2)</f>
        <v>Michael King</v>
      </c>
      <c r="E61" s="14" t="str">
        <f>VLOOKUP(B61,'[1]Entry List Master'!$A$2:$O$941,3)</f>
        <v>MO</v>
      </c>
      <c r="F61" s="14" t="str">
        <f>VLOOKUP(B61,'[1]Entry List Master'!$A$2:$O$941,4)</f>
        <v>Newcastle AC*</v>
      </c>
      <c r="G61" s="16">
        <f t="shared" si="4"/>
        <v>1.3645133002046186</v>
      </c>
      <c r="H61" s="10" t="s">
        <v>12</v>
      </c>
      <c r="I61" s="11">
        <v>0.03377314814814815</v>
      </c>
      <c r="J61" s="12" t="s">
        <v>65</v>
      </c>
      <c r="K61" s="13">
        <f t="shared" si="2"/>
        <v>0.02025462962962963</v>
      </c>
      <c r="L61" s="12" t="s">
        <v>80</v>
      </c>
    </row>
    <row r="62" spans="1:12" ht="15.75">
      <c r="A62" s="14">
        <v>61</v>
      </c>
      <c r="B62" s="17">
        <v>232</v>
      </c>
      <c r="C62" s="15">
        <v>0.054502314814814816</v>
      </c>
      <c r="D62" s="14" t="str">
        <f>VLOOKUP(B62,'[1]Entry List Master'!$A$2:$O$941,2)</f>
        <v>Martin Fleming</v>
      </c>
      <c r="E62" s="14" t="str">
        <f>VLOOKUP(B62,'[1]Entry List Master'!$A$2:$O$941,3)</f>
        <v>V35</v>
      </c>
      <c r="F62" s="14" t="str">
        <f>VLOOKUP(B62,'[1]Entry List Master'!$A$2:$O$941,4)</f>
        <v>Blaney Rockets</v>
      </c>
      <c r="G62" s="16">
        <f t="shared" si="4"/>
        <v>1.376498099970769</v>
      </c>
      <c r="H62" s="10" t="s">
        <v>12</v>
      </c>
      <c r="I62" s="11">
        <v>0.03490740740740741</v>
      </c>
      <c r="J62" s="12" t="s">
        <v>47</v>
      </c>
      <c r="K62" s="13">
        <f t="shared" si="2"/>
        <v>0.019594907407407408</v>
      </c>
      <c r="L62" s="12" t="s">
        <v>81</v>
      </c>
    </row>
    <row r="63" spans="1:12" ht="15.75">
      <c r="A63" s="14">
        <v>62</v>
      </c>
      <c r="B63" s="17">
        <v>221</v>
      </c>
      <c r="C63" s="15">
        <v>0.05454861111111111</v>
      </c>
      <c r="D63" s="14" t="str">
        <f>VLOOKUP(B63,'[1]Entry List Master'!$A$2:$O$941,2)</f>
        <v>Gerry Kingston</v>
      </c>
      <c r="E63" s="14" t="str">
        <f>VLOOKUP(B63,'[1]Entry List Master'!$A$2:$O$941,3)</f>
        <v>V45</v>
      </c>
      <c r="F63" s="14" t="str">
        <f>VLOOKUP(B63,'[1]Entry List Master'!$A$2:$O$941,4)</f>
        <v>BARF*</v>
      </c>
      <c r="G63" s="16">
        <f t="shared" si="4"/>
        <v>1.377667348728442</v>
      </c>
      <c r="H63" s="10" t="s">
        <v>12</v>
      </c>
      <c r="I63" s="11">
        <v>0.03498842592592593</v>
      </c>
      <c r="J63" s="12" t="s">
        <v>77</v>
      </c>
      <c r="K63" s="13">
        <f t="shared" si="2"/>
        <v>0.01956018518518518</v>
      </c>
      <c r="L63" s="12" t="s">
        <v>82</v>
      </c>
    </row>
    <row r="64" spans="1:12" ht="15.75">
      <c r="A64" s="14">
        <v>63</v>
      </c>
      <c r="B64" s="17">
        <v>205</v>
      </c>
      <c r="C64" s="15">
        <v>0.05512731481481481</v>
      </c>
      <c r="D64" s="14" t="str">
        <f>VLOOKUP(B64,'[1]Entry List Master'!$A$2:$O$941,2)</f>
        <v>Hugh Oram</v>
      </c>
      <c r="E64" s="14" t="str">
        <f>VLOOKUP(B64,'[1]Entry List Master'!$A$2:$O$941,3)</f>
        <v>V35</v>
      </c>
      <c r="F64" s="14" t="str">
        <f>VLOOKUP(B64,'[1]Entry List Master'!$A$2:$O$941,4)</f>
        <v>Murlough AC*</v>
      </c>
      <c r="G64" s="16">
        <f t="shared" si="4"/>
        <v>1.3922829581993568</v>
      </c>
      <c r="H64" s="10" t="s">
        <v>12</v>
      </c>
      <c r="I64" s="11">
        <v>0.03704861111111111</v>
      </c>
      <c r="J64" s="12" t="s">
        <v>83</v>
      </c>
      <c r="K64" s="13">
        <f t="shared" si="2"/>
        <v>0.0180787037037037</v>
      </c>
      <c r="L64" s="12" t="s">
        <v>84</v>
      </c>
    </row>
    <row r="65" spans="1:12" ht="15.75">
      <c r="A65" s="14">
        <v>64</v>
      </c>
      <c r="B65" s="17">
        <v>201</v>
      </c>
      <c r="C65" s="15">
        <v>0.055196759259259265</v>
      </c>
      <c r="D65" s="14" t="str">
        <f>VLOOKUP(B65,'[1]Entry List Master'!$A$2:$O$941,2)</f>
        <v>Michael Blighe</v>
      </c>
      <c r="E65" s="14" t="str">
        <f>VLOOKUP(B65,'[1]Entry List Master'!$A$2:$O$941,3)</f>
        <v>V35</v>
      </c>
      <c r="F65" s="14" t="str">
        <f>VLOOKUP(B65,'[1]Entry List Master'!$A$2:$O$941,4)</f>
        <v>Crusaders</v>
      </c>
      <c r="G65" s="16">
        <f t="shared" si="4"/>
        <v>1.3940368313358669</v>
      </c>
      <c r="H65" s="10" t="s">
        <v>12</v>
      </c>
      <c r="I65" s="11">
        <v>0.03788194444444444</v>
      </c>
      <c r="J65" s="12" t="s">
        <v>85</v>
      </c>
      <c r="K65" s="13">
        <f t="shared" si="2"/>
        <v>0.017314814814814825</v>
      </c>
      <c r="L65" s="12" t="s">
        <v>66</v>
      </c>
    </row>
    <row r="66" spans="1:12" ht="15.75">
      <c r="A66" s="14">
        <v>65</v>
      </c>
      <c r="B66" s="17">
        <v>168</v>
      </c>
      <c r="C66" s="15">
        <v>0.05534722222222222</v>
      </c>
      <c r="D66" s="14" t="str">
        <f>VLOOKUP(B66,'[1]Entry List Master'!$A$2:$O$941,2)</f>
        <v>Gerard McAlister</v>
      </c>
      <c r="E66" s="14" t="str">
        <f>VLOOKUP(B66,'[1]Entry List Master'!$A$2:$O$941,3)</f>
        <v>V50</v>
      </c>
      <c r="F66" s="14" t="str">
        <f>VLOOKUP(B66,'[1]Entry List Master'!$A$2:$O$941,4)</f>
        <v>Glens Runners</v>
      </c>
      <c r="G66" s="16">
        <f t="shared" si="4"/>
        <v>1.3978368897983047</v>
      </c>
      <c r="H66" s="10" t="s">
        <v>12</v>
      </c>
      <c r="I66" s="11">
        <v>0.037280092592592594</v>
      </c>
      <c r="J66" s="12" t="s">
        <v>81</v>
      </c>
      <c r="K66" s="13">
        <f aca="true" t="shared" si="5" ref="K66:K97">C66-I66</f>
        <v>0.018067129629629627</v>
      </c>
      <c r="L66" s="12" t="s">
        <v>76</v>
      </c>
    </row>
    <row r="67" spans="1:12" ht="15.75">
      <c r="A67" s="14">
        <v>66</v>
      </c>
      <c r="B67" s="17">
        <v>101</v>
      </c>
      <c r="C67" s="15">
        <v>0.055497685185185185</v>
      </c>
      <c r="D67" s="14" t="str">
        <f>VLOOKUP(B67,'[1]Entry List Master'!$A$2:$O$941,2)</f>
        <v>Tony Carter</v>
      </c>
      <c r="E67" s="14" t="str">
        <f>VLOOKUP(B67,'[1]Entry List Master'!$A$2:$O$941,3)</f>
        <v>MO</v>
      </c>
      <c r="F67" s="14" t="str">
        <f>VLOOKUP(B67,'[1]Entry List Master'!$A$2:$O$941,4)</f>
        <v>Tyne Bridge Harriers</v>
      </c>
      <c r="G67" s="16">
        <f t="shared" si="4"/>
        <v>1.4016369482607425</v>
      </c>
      <c r="H67" s="10" t="s">
        <v>12</v>
      </c>
      <c r="I67" s="11">
        <v>0.03342592592592592</v>
      </c>
      <c r="J67" s="12" t="s">
        <v>51</v>
      </c>
      <c r="K67" s="13">
        <f t="shared" si="5"/>
        <v>0.022071759259259263</v>
      </c>
      <c r="L67" s="12" t="s">
        <v>86</v>
      </c>
    </row>
    <row r="68" spans="1:12" ht="15.75">
      <c r="A68" s="14">
        <v>67</v>
      </c>
      <c r="B68" s="17">
        <v>142</v>
      </c>
      <c r="C68" s="15">
        <v>0.05552083333333333</v>
      </c>
      <c r="D68" s="14" t="str">
        <f>VLOOKUP(B68,'[1]Entry List Master'!$A$2:$O$941,2)</f>
        <v>Maurice Harte</v>
      </c>
      <c r="E68" s="14" t="str">
        <f>VLOOKUP(B68,'[1]Entry List Master'!$A$2:$O$941,3)</f>
        <v>V35</v>
      </c>
      <c r="F68" s="14" t="str">
        <f>VLOOKUP(B68,'[1]Entry List Master'!$A$2:$O$941,4)</f>
        <v>Team Purple</v>
      </c>
      <c r="G68" s="16">
        <f t="shared" si="4"/>
        <v>1.402221572639579</v>
      </c>
      <c r="H68" s="10" t="s">
        <v>12</v>
      </c>
      <c r="I68" s="11">
        <v>0.03547453703703704</v>
      </c>
      <c r="J68" s="12" t="s">
        <v>53</v>
      </c>
      <c r="K68" s="13">
        <f t="shared" si="5"/>
        <v>0.02004629629629629</v>
      </c>
      <c r="L68" s="12" t="s">
        <v>78</v>
      </c>
    </row>
    <row r="69" spans="1:12" ht="15.75">
      <c r="A69" s="14">
        <v>68</v>
      </c>
      <c r="B69" s="17">
        <v>196</v>
      </c>
      <c r="C69" s="15">
        <v>0.05568287037037037</v>
      </c>
      <c r="D69" s="14" t="str">
        <f>VLOOKUP(B69,'[1]Entry List Master'!$A$2:$O$941,2)</f>
        <v>Paul Hollywood</v>
      </c>
      <c r="E69" s="14" t="str">
        <f>VLOOKUP(B69,'[1]Entry List Master'!$A$2:$O$941,3)</f>
        <v>V40</v>
      </c>
      <c r="F69" s="14" t="str">
        <f>VLOOKUP(B69,'[1]Entry List Master'!$A$2:$O$941,4)</f>
        <v>Unattached</v>
      </c>
      <c r="G69" s="16">
        <f t="shared" si="4"/>
        <v>1.4063139432914353</v>
      </c>
      <c r="H69" s="10" t="s">
        <v>12</v>
      </c>
      <c r="I69" s="11">
        <v>0.03855324074074074</v>
      </c>
      <c r="J69" s="12" t="s">
        <v>87</v>
      </c>
      <c r="K69" s="13">
        <f t="shared" si="5"/>
        <v>0.017129629629629627</v>
      </c>
      <c r="L69" s="12" t="s">
        <v>64</v>
      </c>
    </row>
    <row r="70" spans="1:12" ht="15.75">
      <c r="A70" s="14">
        <v>69</v>
      </c>
      <c r="B70" s="17">
        <v>187</v>
      </c>
      <c r="C70" s="15">
        <v>0.056157407407407406</v>
      </c>
      <c r="D70" s="14" t="str">
        <f>VLOOKUP(B70,'[1]Entry List Master'!$A$2:$O$941,2)</f>
        <v>Tim Kerr</v>
      </c>
      <c r="E70" s="14" t="str">
        <f>VLOOKUP(B70,'[1]Entry List Master'!$A$2:$O$941,3)</f>
        <v>V40</v>
      </c>
      <c r="F70" s="14" t="str">
        <f>VLOOKUP(B70,'[1]Entry List Master'!$A$2:$O$941,4)</f>
        <v>Unattached</v>
      </c>
      <c r="G70" s="16">
        <f t="shared" si="4"/>
        <v>1.4182987430575855</v>
      </c>
      <c r="H70" s="10" t="s">
        <v>12</v>
      </c>
      <c r="I70" s="11">
        <v>0.03841435185185185</v>
      </c>
      <c r="J70" s="12" t="s">
        <v>88</v>
      </c>
      <c r="K70" s="13">
        <f t="shared" si="5"/>
        <v>0.017743055555555554</v>
      </c>
      <c r="L70" s="12" t="s">
        <v>89</v>
      </c>
    </row>
    <row r="71" spans="1:12" ht="15.75">
      <c r="A71" s="14">
        <v>70</v>
      </c>
      <c r="B71" s="17">
        <v>229</v>
      </c>
      <c r="C71" s="15">
        <v>0.0562037037037037</v>
      </c>
      <c r="D71" s="14" t="str">
        <f>VLOOKUP(B71,'[1]Entry List Master'!$A$2:$O$941,2)</f>
        <v>Kieran Rocks</v>
      </c>
      <c r="E71" s="14" t="str">
        <f>VLOOKUP(B71,'[1]Entry List Master'!$A$2:$O$941,3)</f>
        <v>V35</v>
      </c>
      <c r="F71" s="14" t="str">
        <f>VLOOKUP(B71,'[1]Entry List Master'!$A$2:$O$941,4)</f>
        <v>LVO</v>
      </c>
      <c r="G71" s="16">
        <f t="shared" si="4"/>
        <v>1.4194679918152586</v>
      </c>
      <c r="H71" s="10" t="s">
        <v>12</v>
      </c>
      <c r="I71" s="11">
        <v>0.03903935185185185</v>
      </c>
      <c r="J71" s="12" t="s">
        <v>90</v>
      </c>
      <c r="K71" s="13">
        <f t="shared" si="5"/>
        <v>0.017164351851851847</v>
      </c>
      <c r="L71" s="12" t="s">
        <v>91</v>
      </c>
    </row>
    <row r="72" spans="1:12" ht="15.75">
      <c r="A72" s="14">
        <v>71</v>
      </c>
      <c r="B72" s="17">
        <v>198</v>
      </c>
      <c r="C72" s="15">
        <v>0.056331018518518516</v>
      </c>
      <c r="D72" s="14" t="str">
        <f>VLOOKUP(B72,'[1]Entry List Master'!$A$2:$O$941,2)</f>
        <v>Eamon Campbell</v>
      </c>
      <c r="E72" s="14" t="str">
        <f>VLOOKUP(B72,'[1]Entry List Master'!$A$2:$O$941,3)</f>
        <v>V35</v>
      </c>
      <c r="F72" s="14" t="str">
        <f>VLOOKUP(B72,'[1]Entry List Master'!$A$2:$O$941,4)</f>
        <v>Newcastle AC*</v>
      </c>
      <c r="G72" s="16">
        <f t="shared" si="4"/>
        <v>1.42268342589886</v>
      </c>
      <c r="H72" s="10" t="s">
        <v>12</v>
      </c>
      <c r="I72" s="11">
        <v>0.03815972222222223</v>
      </c>
      <c r="J72" s="12" t="s">
        <v>92</v>
      </c>
      <c r="K72" s="13">
        <f t="shared" si="5"/>
        <v>0.01817129629629629</v>
      </c>
      <c r="L72" s="12" t="s">
        <v>79</v>
      </c>
    </row>
    <row r="73" spans="1:12" ht="15.75">
      <c r="A73" s="7">
        <v>72</v>
      </c>
      <c r="B73" s="1">
        <v>131</v>
      </c>
      <c r="C73" s="8">
        <v>0.05643518518518518</v>
      </c>
      <c r="D73" s="7" t="str">
        <f>VLOOKUP(B73,'[1]Entry List Master'!$A$2:$O$941,2)</f>
        <v>Hazel McLaughlin</v>
      </c>
      <c r="E73" s="7" t="str">
        <f>VLOOKUP(B73,'[1]Entry List Master'!$A$2:$O$941,3)</f>
        <v>LV35</v>
      </c>
      <c r="F73" s="7" t="str">
        <f>VLOOKUP(B73,'[1]Entry List Master'!$A$2:$O$941,4)</f>
        <v>Lagan Valley AC*</v>
      </c>
      <c r="G73" s="9">
        <f t="shared" si="4"/>
        <v>1.4253142356036246</v>
      </c>
      <c r="H73" s="10" t="s">
        <v>12</v>
      </c>
      <c r="I73" s="11">
        <v>0.036377314814814814</v>
      </c>
      <c r="J73" s="12" t="s">
        <v>36</v>
      </c>
      <c r="K73" s="13">
        <f t="shared" si="5"/>
        <v>0.020057870370370365</v>
      </c>
      <c r="L73" s="12" t="s">
        <v>93</v>
      </c>
    </row>
    <row r="74" spans="1:12" ht="15.75">
      <c r="A74" s="7">
        <v>73</v>
      </c>
      <c r="B74" s="1">
        <v>162</v>
      </c>
      <c r="C74" s="8">
        <v>0.05650462962962963</v>
      </c>
      <c r="D74" s="7" t="str">
        <f>VLOOKUP(B74,'[1]Entry List Master'!$A$2:$O$941,2)</f>
        <v>Stewart Cunningham</v>
      </c>
      <c r="E74" s="7" t="str">
        <f>VLOOKUP(B74,'[1]Entry List Master'!$A$2:$O$941,3)</f>
        <v>V60</v>
      </c>
      <c r="F74" s="7" t="str">
        <f>VLOOKUP(B74,'[1]Entry List Master'!$A$2:$O$941,4)</f>
        <v>Mourne Runners*</v>
      </c>
      <c r="G74" s="9">
        <f t="shared" si="4"/>
        <v>1.4270681087401345</v>
      </c>
      <c r="H74" s="10" t="s">
        <v>20</v>
      </c>
      <c r="I74" s="11">
        <v>0.03756944444444445</v>
      </c>
      <c r="J74" s="12" t="s">
        <v>94</v>
      </c>
      <c r="K74" s="13">
        <f t="shared" si="5"/>
        <v>0.01893518518518518</v>
      </c>
      <c r="L74" s="12" t="s">
        <v>74</v>
      </c>
    </row>
    <row r="75" spans="1:12" ht="15.75">
      <c r="A75" s="14">
        <v>74</v>
      </c>
      <c r="B75" s="17">
        <v>123</v>
      </c>
      <c r="C75" s="15">
        <v>0.0569675925925926</v>
      </c>
      <c r="D75" s="14" t="str">
        <f>VLOOKUP(B75,'[1]Entry List Master'!$A$2:$O$941,2)</f>
        <v>Donal Ward</v>
      </c>
      <c r="E75" s="14" t="str">
        <f>VLOOKUP(B75,'[1]Entry List Master'!$A$2:$O$941,3)</f>
        <v>V45</v>
      </c>
      <c r="F75" s="14" t="str">
        <f>VLOOKUP(B75,'[1]Entry List Master'!$A$2:$O$941,4)</f>
        <v>Castlewellan AC</v>
      </c>
      <c r="G75" s="16">
        <f t="shared" si="4"/>
        <v>1.4387605963168666</v>
      </c>
      <c r="H75" s="10" t="s">
        <v>12</v>
      </c>
      <c r="I75" s="11">
        <v>0.03783564814814815</v>
      </c>
      <c r="J75" s="12" t="s">
        <v>95</v>
      </c>
      <c r="K75" s="13">
        <f t="shared" si="5"/>
        <v>0.019131944444444444</v>
      </c>
      <c r="L75" s="12" t="s">
        <v>83</v>
      </c>
    </row>
    <row r="76" spans="1:12" ht="15.75">
      <c r="A76" s="14">
        <v>75</v>
      </c>
      <c r="B76" s="17">
        <v>140</v>
      </c>
      <c r="C76" s="15">
        <v>0.05702546296296296</v>
      </c>
      <c r="D76" s="14" t="str">
        <f>VLOOKUP(B76,'[1]Entry List Master'!$A$2:$O$941,2)</f>
        <v>Gareth McKeown</v>
      </c>
      <c r="E76" s="14" t="str">
        <f>VLOOKUP(B76,'[1]Entry List Master'!$A$2:$O$941,3)</f>
        <v>V50</v>
      </c>
      <c r="F76" s="14" t="str">
        <f>VLOOKUP(B76,'[1]Entry List Master'!$A$2:$O$941,4)</f>
        <v>BARF*</v>
      </c>
      <c r="G76" s="16">
        <f t="shared" si="4"/>
        <v>1.440222157263958</v>
      </c>
      <c r="H76" s="10" t="s">
        <v>12</v>
      </c>
      <c r="I76" s="11">
        <v>0.03809027777777778</v>
      </c>
      <c r="J76" s="12" t="s">
        <v>93</v>
      </c>
      <c r="K76" s="13">
        <f t="shared" si="5"/>
        <v>0.01893518518518518</v>
      </c>
      <c r="L76" s="12" t="s">
        <v>75</v>
      </c>
    </row>
    <row r="77" spans="1:12" ht="15.75">
      <c r="A77" s="14">
        <v>76</v>
      </c>
      <c r="B77" s="17">
        <v>227</v>
      </c>
      <c r="C77" s="15">
        <v>0.057708333333333334</v>
      </c>
      <c r="D77" s="14" t="str">
        <f>VLOOKUP(B77,'[1]Entry List Master'!$A$2:$O$941,2)</f>
        <v>Mark Rafferty</v>
      </c>
      <c r="E77" s="14" t="str">
        <f>VLOOKUP(B77,'[1]Entry List Master'!$A$2:$O$941,3)</f>
        <v>MO</v>
      </c>
      <c r="F77" s="14" t="str">
        <f>VLOOKUP(B77,'[1]Entry List Master'!$A$2:$O$941,4)</f>
        <v>Unattached</v>
      </c>
      <c r="G77" s="16">
        <f t="shared" si="4"/>
        <v>1.4574685764396376</v>
      </c>
      <c r="H77" s="10" t="s">
        <v>12</v>
      </c>
      <c r="I77" s="11">
        <v>0.036458333333333336</v>
      </c>
      <c r="J77" s="12" t="s">
        <v>84</v>
      </c>
      <c r="K77" s="13">
        <f t="shared" si="5"/>
        <v>0.021249999999999998</v>
      </c>
      <c r="L77" s="12" t="s">
        <v>96</v>
      </c>
    </row>
    <row r="78" spans="1:12" ht="15.75">
      <c r="A78" s="14">
        <v>77</v>
      </c>
      <c r="B78" s="17">
        <v>260</v>
      </c>
      <c r="C78" s="15">
        <v>0.05811342592592592</v>
      </c>
      <c r="D78" s="14" t="str">
        <f>VLOOKUP(B78,'[1]Entry List Master'!$A$2:$O$941,2)</f>
        <v>Mark McDowell</v>
      </c>
      <c r="E78" s="14" t="str">
        <f>VLOOKUP(B78,'[1]Entry List Master'!$A$2:$O$941,3)</f>
        <v>V35</v>
      </c>
      <c r="F78" s="14" t="str">
        <f>VLOOKUP(B78,'[1]Entry List Master'!$A$2:$O$941,4)</f>
        <v>East Down AC*</v>
      </c>
      <c r="G78" s="16">
        <f aca="true" t="shared" si="6" ref="G78:G109">C78/$C$2</f>
        <v>1.467699503069278</v>
      </c>
      <c r="H78" s="10" t="s">
        <v>12</v>
      </c>
      <c r="I78" s="11">
        <v>0.03599537037037037</v>
      </c>
      <c r="J78" s="12" t="s">
        <v>68</v>
      </c>
      <c r="K78" s="13">
        <f t="shared" si="5"/>
        <v>0.02211805555555555</v>
      </c>
      <c r="L78" s="12" t="s">
        <v>97</v>
      </c>
    </row>
    <row r="79" spans="1:12" ht="15.75">
      <c r="A79" s="14">
        <v>78</v>
      </c>
      <c r="B79" s="17">
        <v>185</v>
      </c>
      <c r="C79" s="15">
        <v>0.05815972222222222</v>
      </c>
      <c r="D79" s="14" t="str">
        <f>VLOOKUP(B79,'[1]Entry List Master'!$A$2:$O$941,2)</f>
        <v>Conor McKibbin</v>
      </c>
      <c r="E79" s="14" t="str">
        <f>VLOOKUP(B79,'[1]Entry List Master'!$A$2:$O$941,3)</f>
        <v>V35</v>
      </c>
      <c r="F79" s="14" t="str">
        <f>VLOOKUP(B79,'[1]Entry List Master'!$A$2:$O$941,4)</f>
        <v>Unattached</v>
      </c>
      <c r="G79" s="16">
        <f t="shared" si="6"/>
        <v>1.4688687518269512</v>
      </c>
      <c r="H79" s="10" t="s">
        <v>12</v>
      </c>
      <c r="I79" s="11">
        <v>0.039074074074074074</v>
      </c>
      <c r="J79" s="12" t="s">
        <v>96</v>
      </c>
      <c r="K79" s="13">
        <f t="shared" si="5"/>
        <v>0.019085648148148143</v>
      </c>
      <c r="L79" s="12" t="s">
        <v>98</v>
      </c>
    </row>
    <row r="80" spans="1:12" ht="15.75">
      <c r="A80" s="14">
        <v>79</v>
      </c>
      <c r="B80" s="17">
        <v>188</v>
      </c>
      <c r="C80" s="15">
        <v>0.058912037037037034</v>
      </c>
      <c r="D80" s="14" t="str">
        <f>VLOOKUP(B80,'[1]Entry List Master'!$A$2:$O$941,2)</f>
        <v>Johnny Kelly</v>
      </c>
      <c r="E80" s="14" t="str">
        <f>VLOOKUP(B80,'[1]Entry List Master'!$A$2:$O$941,3)</f>
        <v>V35</v>
      </c>
      <c r="F80" s="14" t="str">
        <f>VLOOKUP(B80,'[1]Entry List Master'!$A$2:$O$941,4)</f>
        <v>Unattached</v>
      </c>
      <c r="G80" s="16">
        <f t="shared" si="6"/>
        <v>1.4878690441391407</v>
      </c>
      <c r="H80" s="10" t="s">
        <v>12</v>
      </c>
      <c r="I80" s="11">
        <v>0.039247685185185184</v>
      </c>
      <c r="J80" s="12" t="s">
        <v>99</v>
      </c>
      <c r="K80" s="13">
        <f t="shared" si="5"/>
        <v>0.01966435185185185</v>
      </c>
      <c r="L80" s="12" t="s">
        <v>94</v>
      </c>
    </row>
    <row r="81" spans="1:12" ht="15.75">
      <c r="A81" s="7">
        <v>80</v>
      </c>
      <c r="B81" s="1">
        <v>133</v>
      </c>
      <c r="C81" s="8">
        <v>0.05900462962962963</v>
      </c>
      <c r="D81" s="7" t="str">
        <f>VLOOKUP(B81,'[1]Entry List Master'!$A$2:$O$941,2)</f>
        <v>Denise Mathers</v>
      </c>
      <c r="E81" s="7" t="str">
        <f>VLOOKUP(B81,'[1]Entry List Master'!$A$2:$O$941,3)</f>
        <v>LV45</v>
      </c>
      <c r="F81" s="7" t="str">
        <f>VLOOKUP(B81,'[1]Entry List Master'!$A$2:$O$941,4)</f>
        <v>Newry City Runners*</v>
      </c>
      <c r="G81" s="9">
        <f t="shared" si="6"/>
        <v>1.490207541654487</v>
      </c>
      <c r="H81" s="10" t="s">
        <v>12</v>
      </c>
      <c r="I81" s="11">
        <v>0.038599537037037036</v>
      </c>
      <c r="J81" s="12" t="s">
        <v>100</v>
      </c>
      <c r="K81" s="13">
        <f t="shared" si="5"/>
        <v>0.020405092592592593</v>
      </c>
      <c r="L81" s="12" t="s">
        <v>87</v>
      </c>
    </row>
    <row r="82" spans="1:12" ht="15.75">
      <c r="A82" s="14">
        <v>81</v>
      </c>
      <c r="B82" s="17">
        <v>231</v>
      </c>
      <c r="C82" s="15">
        <v>0.05931712962962963</v>
      </c>
      <c r="D82" s="14" t="str">
        <f>VLOOKUP(B82,'[1]Entry List Master'!$A$2:$O$941,2)</f>
        <v>Richard Campbell</v>
      </c>
      <c r="E82" s="14" t="str">
        <f>VLOOKUP(B82,'[1]Entry List Master'!$A$2:$O$941,3)</f>
        <v>V40</v>
      </c>
      <c r="F82" s="14" t="str">
        <f>VLOOKUP(B82,'[1]Entry List Master'!$A$2:$O$941,4)</f>
        <v>Mourne Runners*</v>
      </c>
      <c r="G82" s="16">
        <f t="shared" si="6"/>
        <v>1.4980999707687812</v>
      </c>
      <c r="H82" s="10" t="s">
        <v>12</v>
      </c>
      <c r="I82" s="11">
        <v>0.03928240740740741</v>
      </c>
      <c r="J82" s="12" t="s">
        <v>101</v>
      </c>
      <c r="K82" s="13">
        <f t="shared" si="5"/>
        <v>0.020034722222222218</v>
      </c>
      <c r="L82" s="12" t="s">
        <v>85</v>
      </c>
    </row>
    <row r="83" spans="1:12" ht="15.75">
      <c r="A83" s="14">
        <v>82</v>
      </c>
      <c r="B83" s="17">
        <v>121</v>
      </c>
      <c r="C83" s="15">
        <v>0.05950231481481482</v>
      </c>
      <c r="D83" s="14" t="str">
        <f>VLOOKUP(B83,'[1]Entry List Master'!$A$2:$O$941,2)</f>
        <v>Cahal Kielty</v>
      </c>
      <c r="E83" s="14" t="str">
        <f>VLOOKUP(B83,'[1]Entry List Master'!$A$2:$O$941,3)</f>
        <v>V35</v>
      </c>
      <c r="F83" s="14" t="str">
        <f>VLOOKUP(B83,'[1]Entry List Master'!$A$2:$O$941,4)</f>
        <v>Unattached</v>
      </c>
      <c r="G83" s="16">
        <f t="shared" si="6"/>
        <v>1.502776965799474</v>
      </c>
      <c r="H83" s="10" t="s">
        <v>12</v>
      </c>
      <c r="I83" s="11">
        <v>0.03962962962962963</v>
      </c>
      <c r="J83" s="12" t="s">
        <v>102</v>
      </c>
      <c r="K83" s="13">
        <f t="shared" si="5"/>
        <v>0.019872685185185188</v>
      </c>
      <c r="L83" s="12" t="s">
        <v>95</v>
      </c>
    </row>
    <row r="84" spans="1:12" ht="15.75">
      <c r="A84" s="14">
        <v>83</v>
      </c>
      <c r="B84" s="17">
        <v>226</v>
      </c>
      <c r="C84" s="15">
        <v>0.05966435185185185</v>
      </c>
      <c r="D84" s="14" t="str">
        <f>VLOOKUP(B84,'[1]Entry List Master'!$A$2:$O$941,2)</f>
        <v>Harry Teggarty</v>
      </c>
      <c r="E84" s="14" t="str">
        <f>VLOOKUP(B84,'[1]Entry List Master'!$A$2:$O$941,3)</f>
        <v>V60</v>
      </c>
      <c r="F84" s="14" t="str">
        <f>VLOOKUP(B84,'[1]Entry List Master'!$A$2:$O$941,4)</f>
        <v>Mourne Runners*</v>
      </c>
      <c r="G84" s="16">
        <f t="shared" si="6"/>
        <v>1.5068693364513301</v>
      </c>
      <c r="H84" s="10" t="s">
        <v>20</v>
      </c>
      <c r="I84" s="11">
        <v>0.0390162037037037</v>
      </c>
      <c r="J84" s="12" t="s">
        <v>103</v>
      </c>
      <c r="K84" s="13">
        <f t="shared" si="5"/>
        <v>0.02064814814814815</v>
      </c>
      <c r="L84" s="12" t="s">
        <v>100</v>
      </c>
    </row>
    <row r="85" spans="1:12" ht="15.75">
      <c r="A85" s="14">
        <v>84</v>
      </c>
      <c r="B85" s="17">
        <v>112</v>
      </c>
      <c r="C85" s="15">
        <v>0.0602199074074074</v>
      </c>
      <c r="D85" s="14" t="str">
        <f>VLOOKUP(B85,'[1]Entry List Master'!$A$2:$O$941,2)</f>
        <v>Anne Sandford</v>
      </c>
      <c r="E85" s="14" t="str">
        <f>VLOOKUP(B85,'[1]Entry List Master'!$A$2:$O$941,3)</f>
        <v>LV45</v>
      </c>
      <c r="F85" s="14" t="str">
        <f>VLOOKUP(B85,'[1]Entry List Master'!$A$2:$O$941,4)</f>
        <v>Lagan Valley AC*</v>
      </c>
      <c r="G85" s="16">
        <f t="shared" si="6"/>
        <v>1.5209003215434083</v>
      </c>
      <c r="H85" s="10" t="s">
        <v>12</v>
      </c>
      <c r="I85" s="11">
        <v>0.036099537037037034</v>
      </c>
      <c r="J85" s="12" t="s">
        <v>89</v>
      </c>
      <c r="K85" s="13">
        <f t="shared" si="5"/>
        <v>0.02412037037037037</v>
      </c>
      <c r="L85" s="12" t="s">
        <v>104</v>
      </c>
    </row>
    <row r="86" spans="1:12" ht="15.75">
      <c r="A86" s="14">
        <v>85</v>
      </c>
      <c r="B86" s="17">
        <v>238</v>
      </c>
      <c r="C86" s="15">
        <v>0.060231481481481476</v>
      </c>
      <c r="D86" s="14" t="str">
        <f>VLOOKUP(B86,'[1]Entry List Master'!$A$2:$O$941,2)</f>
        <v>Frankie Gorman</v>
      </c>
      <c r="E86" s="14" t="str">
        <f>VLOOKUP(B86,'[1]Entry List Master'!$A$2:$O$941,3)</f>
        <v>V45</v>
      </c>
      <c r="F86" s="14" t="str">
        <f>VLOOKUP(B86,'[1]Entry List Master'!$A$2:$O$941,4)</f>
        <v>Muckno Tri</v>
      </c>
      <c r="G86" s="16">
        <f t="shared" si="6"/>
        <v>1.5211926337328265</v>
      </c>
      <c r="H86" s="10" t="s">
        <v>12</v>
      </c>
      <c r="I86" s="11">
        <v>0.03844907407407407</v>
      </c>
      <c r="J86" s="12" t="s">
        <v>80</v>
      </c>
      <c r="K86" s="13">
        <f t="shared" si="5"/>
        <v>0.021782407407407403</v>
      </c>
      <c r="L86" s="12" t="s">
        <v>105</v>
      </c>
    </row>
    <row r="87" spans="1:12" ht="15.75">
      <c r="A87" s="14">
        <v>86</v>
      </c>
      <c r="B87" s="17">
        <v>144</v>
      </c>
      <c r="C87" s="15">
        <v>0.06063657407407408</v>
      </c>
      <c r="D87" s="14" t="str">
        <f>VLOOKUP(B87,'[1]Entry List Master'!$A$2:$O$941,2)</f>
        <v>Brendy Donnelly</v>
      </c>
      <c r="E87" s="14" t="str">
        <f>VLOOKUP(B87,'[1]Entry List Master'!$A$2:$O$941,3)</f>
        <v>MO</v>
      </c>
      <c r="F87" s="14" t="str">
        <f>VLOOKUP(B87,'[1]Entry List Master'!$A$2:$O$941,4)</f>
        <v>Newcastle AC*</v>
      </c>
      <c r="G87" s="16">
        <f t="shared" si="6"/>
        <v>1.5314235603624673</v>
      </c>
      <c r="H87" s="10" t="s">
        <v>12</v>
      </c>
      <c r="I87" s="11">
        <v>0.0397337962962963</v>
      </c>
      <c r="J87" s="12" t="s">
        <v>105</v>
      </c>
      <c r="K87" s="13">
        <f t="shared" si="5"/>
        <v>0.020902777777777777</v>
      </c>
      <c r="L87" s="12" t="s">
        <v>103</v>
      </c>
    </row>
    <row r="88" spans="1:12" ht="15.75">
      <c r="A88" s="14">
        <v>87</v>
      </c>
      <c r="B88" s="17">
        <v>113</v>
      </c>
      <c r="C88" s="15">
        <v>0.06083333333333333</v>
      </c>
      <c r="D88" s="14" t="str">
        <f>VLOOKUP(B88,'[1]Entry List Master'!$A$2:$O$941,2)</f>
        <v>Martin Mullan</v>
      </c>
      <c r="E88" s="14" t="str">
        <f>VLOOKUP(B88,'[1]Entry List Master'!$A$2:$O$941,3)</f>
        <v>V35</v>
      </c>
      <c r="F88" s="14" t="str">
        <f>VLOOKUP(B88,'[1]Entry List Master'!$A$2:$O$941,4)</f>
        <v>BARF*</v>
      </c>
      <c r="G88" s="16">
        <f t="shared" si="6"/>
        <v>1.5363928675825782</v>
      </c>
      <c r="H88" s="10" t="s">
        <v>12</v>
      </c>
      <c r="I88" s="11">
        <v>0.040138888888888884</v>
      </c>
      <c r="J88" s="12" t="s">
        <v>97</v>
      </c>
      <c r="K88" s="13">
        <f t="shared" si="5"/>
        <v>0.020694444444444446</v>
      </c>
      <c r="L88" s="12" t="s">
        <v>106</v>
      </c>
    </row>
    <row r="89" spans="1:12" ht="15.75">
      <c r="A89" s="14">
        <v>88</v>
      </c>
      <c r="B89" s="17">
        <v>209</v>
      </c>
      <c r="C89" s="15">
        <v>0.06115740740740741</v>
      </c>
      <c r="D89" s="14" t="str">
        <f>VLOOKUP(B89,'[1]Entry List Master'!$A$2:$O$941,2)</f>
        <v>Joe Lalor</v>
      </c>
      <c r="E89" s="14" t="str">
        <f>VLOOKUP(B89,'[1]Entry List Master'!$A$2:$O$941,3)</f>
        <v>V60</v>
      </c>
      <c r="F89" s="14" t="str">
        <f>VLOOKUP(B89,'[1]Entry List Master'!$A$2:$O$941,4)</f>
        <v>IMRA</v>
      </c>
      <c r="G89" s="16">
        <f t="shared" si="6"/>
        <v>1.5445776088862908</v>
      </c>
      <c r="H89" s="10" t="s">
        <v>20</v>
      </c>
      <c r="I89" s="11">
        <v>0.03894675925925926</v>
      </c>
      <c r="J89" s="12" t="s">
        <v>106</v>
      </c>
      <c r="K89" s="13">
        <f t="shared" si="5"/>
        <v>0.022210648148148153</v>
      </c>
      <c r="L89" s="12" t="s">
        <v>107</v>
      </c>
    </row>
    <row r="90" spans="1:12" ht="15.75">
      <c r="A90" s="14">
        <v>89</v>
      </c>
      <c r="B90" s="17">
        <v>119</v>
      </c>
      <c r="C90" s="15">
        <v>0.06158564814814815</v>
      </c>
      <c r="D90" s="14" t="str">
        <f>VLOOKUP(B90,'[1]Entry List Master'!$A$2:$O$941,2)</f>
        <v>Derek Callan</v>
      </c>
      <c r="E90" s="14" t="str">
        <f>VLOOKUP(B90,'[1]Entry List Master'!$A$2:$O$941,3)</f>
        <v>V35</v>
      </c>
      <c r="F90" s="14" t="str">
        <f>VLOOKUP(B90,'[1]Entry List Master'!$A$2:$O$941,4)</f>
        <v>Muckno Tri</v>
      </c>
      <c r="G90" s="16">
        <f t="shared" si="6"/>
        <v>1.555393159894768</v>
      </c>
      <c r="H90" s="10" t="s">
        <v>12</v>
      </c>
      <c r="I90" s="11">
        <v>0.040358796296296295</v>
      </c>
      <c r="J90" s="12" t="s">
        <v>107</v>
      </c>
      <c r="K90" s="13">
        <f t="shared" si="5"/>
        <v>0.021226851851851858</v>
      </c>
      <c r="L90" s="12" t="s">
        <v>90</v>
      </c>
    </row>
    <row r="91" spans="1:12" ht="15.75">
      <c r="A91" s="14">
        <v>90</v>
      </c>
      <c r="B91" s="17">
        <v>199</v>
      </c>
      <c r="C91" s="15">
        <v>0.06190972222222222</v>
      </c>
      <c r="D91" s="14" t="str">
        <f>VLOOKUP(B91,'[1]Entry List Master'!$A$2:$O$941,2)</f>
        <v>Aidan Blighe</v>
      </c>
      <c r="E91" s="14" t="str">
        <f>VLOOKUP(B91,'[1]Entry List Master'!$A$2:$O$941,3)</f>
        <v>V35</v>
      </c>
      <c r="F91" s="14" t="str">
        <f>VLOOKUP(B91,'[1]Entry List Master'!$A$2:$O$941,4)</f>
        <v>DSDAC</v>
      </c>
      <c r="G91" s="16">
        <f t="shared" si="6"/>
        <v>1.56357790119848</v>
      </c>
      <c r="H91" s="10" t="s">
        <v>12</v>
      </c>
      <c r="I91" s="11">
        <v>0.041666666666666664</v>
      </c>
      <c r="J91" s="12" t="s">
        <v>108</v>
      </c>
      <c r="K91" s="13">
        <f t="shared" si="5"/>
        <v>0.020243055555555556</v>
      </c>
      <c r="L91" s="12" t="s">
        <v>88</v>
      </c>
    </row>
    <row r="92" spans="1:12" ht="15.75">
      <c r="A92" s="14">
        <v>91</v>
      </c>
      <c r="B92" s="17">
        <v>233</v>
      </c>
      <c r="C92" s="15">
        <v>0.061932870370370374</v>
      </c>
      <c r="D92" s="14" t="str">
        <f>VLOOKUP(B92,'[1]Entry List Master'!$A$2:$O$941,2)</f>
        <v>Alan Clarke</v>
      </c>
      <c r="E92" s="14" t="str">
        <f>VLOOKUP(B92,'[1]Entry List Master'!$A$2:$O$941,3)</f>
        <v>V35</v>
      </c>
      <c r="F92" s="14" t="str">
        <f>VLOOKUP(B92,'[1]Entry List Master'!$A$2:$O$941,4)</f>
        <v>Blaney Rockets</v>
      </c>
      <c r="G92" s="16">
        <f t="shared" si="6"/>
        <v>1.5641625255773168</v>
      </c>
      <c r="H92" s="10" t="s">
        <v>12</v>
      </c>
      <c r="I92" s="11">
        <v>0.03701388888888889</v>
      </c>
      <c r="J92" s="12" t="s">
        <v>98</v>
      </c>
      <c r="K92" s="13">
        <f t="shared" si="5"/>
        <v>0.024918981481481486</v>
      </c>
      <c r="L92" s="12" t="s">
        <v>109</v>
      </c>
    </row>
    <row r="93" spans="1:12" ht="15.75">
      <c r="A93" s="14">
        <v>92</v>
      </c>
      <c r="B93" s="17">
        <v>217</v>
      </c>
      <c r="C93" s="15">
        <v>0.061967592592592595</v>
      </c>
      <c r="D93" s="14" t="str">
        <f>VLOOKUP(B93,'[1]Entry List Master'!$A$2:$O$941,2)</f>
        <v>Philip Murdock</v>
      </c>
      <c r="E93" s="14" t="str">
        <f>VLOOKUP(B93,'[1]Entry List Master'!$A$2:$O$941,3)</f>
        <v>V40</v>
      </c>
      <c r="F93" s="14" t="str">
        <f>VLOOKUP(B93,'[1]Entry List Master'!$A$2:$O$941,4)</f>
        <v>Castlewellan AC</v>
      </c>
      <c r="G93" s="16">
        <f t="shared" si="6"/>
        <v>1.5650394621455717</v>
      </c>
      <c r="H93" s="10" t="s">
        <v>12</v>
      </c>
      <c r="I93" s="11">
        <v>0.040729166666666664</v>
      </c>
      <c r="J93" s="12" t="s">
        <v>110</v>
      </c>
      <c r="K93" s="13">
        <f t="shared" si="5"/>
        <v>0.02123842592592593</v>
      </c>
      <c r="L93" s="12" t="s">
        <v>111</v>
      </c>
    </row>
    <row r="94" spans="1:12" ht="15.75">
      <c r="A94" s="14">
        <v>93</v>
      </c>
      <c r="B94" s="17">
        <v>143</v>
      </c>
      <c r="C94" s="15">
        <v>0.06201388888888889</v>
      </c>
      <c r="D94" s="14" t="str">
        <f>VLOOKUP(B94,'[1]Entry List Master'!$A$2:$O$941,2)</f>
        <v>Mark McKeown</v>
      </c>
      <c r="E94" s="14" t="str">
        <f>VLOOKUP(B94,'[1]Entry List Master'!$A$2:$O$941,3)</f>
        <v>V35</v>
      </c>
      <c r="F94" s="14" t="str">
        <f>VLOOKUP(B94,'[1]Entry List Master'!$A$2:$O$941,4)</f>
        <v>Armagh AC *</v>
      </c>
      <c r="G94" s="16">
        <f t="shared" si="6"/>
        <v>1.5662087109032448</v>
      </c>
      <c r="H94" s="10" t="s">
        <v>12</v>
      </c>
      <c r="I94" s="11">
        <v>0.040428240740740744</v>
      </c>
      <c r="J94" s="12" t="s">
        <v>112</v>
      </c>
      <c r="K94" s="13">
        <f t="shared" si="5"/>
        <v>0.021585648148148145</v>
      </c>
      <c r="L94" s="12" t="s">
        <v>102</v>
      </c>
    </row>
    <row r="95" spans="1:12" ht="15.75">
      <c r="A95" s="7">
        <v>94</v>
      </c>
      <c r="B95" s="1">
        <v>132</v>
      </c>
      <c r="C95" s="8">
        <v>0.062280092592592595</v>
      </c>
      <c r="D95" s="7" t="str">
        <f>VLOOKUP(B95,'[1]Entry List Master'!$A$2:$O$941,2)</f>
        <v>Mary Mackin</v>
      </c>
      <c r="E95" s="7" t="str">
        <f>VLOOKUP(B95,'[1]Entry List Master'!$A$2:$O$941,3)</f>
        <v>LV55</v>
      </c>
      <c r="F95" s="7" t="str">
        <f>VLOOKUP(B95,'[1]Entry List Master'!$A$2:$O$941,4)</f>
        <v>Dromore AC*</v>
      </c>
      <c r="G95" s="9">
        <f t="shared" si="6"/>
        <v>1.5729318912598658</v>
      </c>
      <c r="H95" s="10" t="s">
        <v>20</v>
      </c>
      <c r="I95" s="11">
        <v>0.037696759259259256</v>
      </c>
      <c r="J95" s="12" t="s">
        <v>113</v>
      </c>
      <c r="K95" s="13">
        <f t="shared" si="5"/>
        <v>0.02458333333333334</v>
      </c>
      <c r="L95" s="12" t="s">
        <v>114</v>
      </c>
    </row>
    <row r="96" spans="1:12" ht="15.75">
      <c r="A96" s="14">
        <v>95</v>
      </c>
      <c r="B96" s="17">
        <v>106</v>
      </c>
      <c r="C96" s="15">
        <v>0.06236111111111111</v>
      </c>
      <c r="D96" s="14" t="str">
        <f>VLOOKUP(B96,'[1]Entry List Master'!$A$2:$O$941,2)</f>
        <v>Gerard Cunningham</v>
      </c>
      <c r="E96" s="14" t="str">
        <f>VLOOKUP(B96,'[1]Entry List Master'!$A$2:$O$941,3)</f>
        <v>V45</v>
      </c>
      <c r="F96" s="14" t="str">
        <f>VLOOKUP(B96,'[1]Entry List Master'!$A$2:$O$941,4)</f>
        <v>3ROC</v>
      </c>
      <c r="G96" s="16">
        <f t="shared" si="6"/>
        <v>1.5749780765857937</v>
      </c>
      <c r="H96" s="10" t="s">
        <v>12</v>
      </c>
      <c r="I96" s="11">
        <v>0.04003472222222222</v>
      </c>
      <c r="J96" s="12" t="s">
        <v>86</v>
      </c>
      <c r="K96" s="13">
        <f t="shared" si="5"/>
        <v>0.02232638888888889</v>
      </c>
      <c r="L96" s="12" t="s">
        <v>110</v>
      </c>
    </row>
    <row r="97" spans="1:12" ht="15.75">
      <c r="A97" s="14">
        <v>96</v>
      </c>
      <c r="B97" s="17">
        <v>214</v>
      </c>
      <c r="C97" s="15">
        <v>0.06258101851851851</v>
      </c>
      <c r="D97" s="14" t="str">
        <f>VLOOKUP(B97,'[1]Entry List Master'!$A$2:$O$941,2)</f>
        <v>Gary Cairns</v>
      </c>
      <c r="E97" s="14" t="str">
        <f>VLOOKUP(B97,'[1]Entry List Master'!$A$2:$O$941,3)</f>
        <v>V40</v>
      </c>
      <c r="F97" s="14" t="str">
        <f>VLOOKUP(B97,'[1]Entry List Master'!$A$2:$O$941,4)</f>
        <v>Castlewellan AC</v>
      </c>
      <c r="G97" s="16">
        <f t="shared" si="6"/>
        <v>1.5805320081847412</v>
      </c>
      <c r="H97" s="10" t="s">
        <v>12</v>
      </c>
      <c r="I97" s="11">
        <v>0.042430555555555555</v>
      </c>
      <c r="J97" s="12" t="s">
        <v>115</v>
      </c>
      <c r="K97" s="13">
        <f t="shared" si="5"/>
        <v>0.020150462962962953</v>
      </c>
      <c r="L97" s="12" t="s">
        <v>92</v>
      </c>
    </row>
    <row r="98" spans="1:12" ht="15.75">
      <c r="A98" s="14">
        <v>97</v>
      </c>
      <c r="B98" s="17">
        <v>122</v>
      </c>
      <c r="C98" s="15">
        <v>0.06262731481481482</v>
      </c>
      <c r="D98" s="14" t="str">
        <f>VLOOKUP(B98,'[1]Entry List Master'!$A$2:$O$941,2)</f>
        <v>Paulette Thomson</v>
      </c>
      <c r="E98" s="14" t="str">
        <f>VLOOKUP(B98,'[1]Entry List Master'!$A$2:$O$941,3)</f>
        <v>LV40</v>
      </c>
      <c r="F98" s="14" t="str">
        <f>VLOOKUP(B98,'[1]Entry List Master'!$A$2:$O$941,4)</f>
        <v>Murlough AC*</v>
      </c>
      <c r="G98" s="16">
        <f t="shared" si="6"/>
        <v>1.5817012569424147</v>
      </c>
      <c r="H98" s="10" t="s">
        <v>12</v>
      </c>
      <c r="I98" s="11">
        <v>0.042847222222222224</v>
      </c>
      <c r="J98" s="12" t="s">
        <v>116</v>
      </c>
      <c r="K98" s="13">
        <f aca="true" t="shared" si="7" ref="K98:K134">C98-I98</f>
        <v>0.019780092592592592</v>
      </c>
      <c r="L98" s="12" t="s">
        <v>113</v>
      </c>
    </row>
    <row r="99" spans="1:12" ht="15.75">
      <c r="A99" s="14">
        <v>98</v>
      </c>
      <c r="B99" s="17">
        <v>216</v>
      </c>
      <c r="C99" s="15">
        <v>0.06429398148148148</v>
      </c>
      <c r="D99" s="14" t="str">
        <f>VLOOKUP(B99,'[1]Entry List Master'!$A$2:$O$941,2)</f>
        <v>Stephen Rice</v>
      </c>
      <c r="E99" s="14" t="str">
        <f>VLOOKUP(B99,'[1]Entry List Master'!$A$2:$O$941,3)</f>
        <v>V45</v>
      </c>
      <c r="F99" s="14" t="str">
        <f>VLOOKUP(B99,'[1]Entry List Master'!$A$2:$O$941,4)</f>
        <v>Castlewellan AC</v>
      </c>
      <c r="G99" s="16">
        <f t="shared" si="6"/>
        <v>1.6237942122186495</v>
      </c>
      <c r="H99" s="10" t="s">
        <v>12</v>
      </c>
      <c r="I99" s="11">
        <v>0.042025462962962966</v>
      </c>
      <c r="J99" s="12" t="s">
        <v>109</v>
      </c>
      <c r="K99" s="13">
        <f t="shared" si="7"/>
        <v>0.022268518518518514</v>
      </c>
      <c r="L99" s="12" t="s">
        <v>112</v>
      </c>
    </row>
    <row r="100" spans="1:12" ht="15.75">
      <c r="A100" s="14">
        <v>99</v>
      </c>
      <c r="B100" s="17">
        <v>161</v>
      </c>
      <c r="C100" s="15">
        <v>0.06462962962962963</v>
      </c>
      <c r="D100" s="14" t="str">
        <f>VLOOKUP(B100,'[1]Entry List Master'!$A$2:$O$941,2)</f>
        <v>WJ Brown</v>
      </c>
      <c r="E100" s="14" t="str">
        <f>VLOOKUP(B100,'[1]Entry List Master'!$A$2:$O$941,3)</f>
        <v>V60</v>
      </c>
      <c r="F100" s="14" t="str">
        <f>VLOOKUP(B100,'[1]Entry List Master'!$A$2:$O$941,4)</f>
        <v>Mourne Runners*</v>
      </c>
      <c r="G100" s="16">
        <f t="shared" si="6"/>
        <v>1.6322712657117804</v>
      </c>
      <c r="H100" s="10" t="s">
        <v>12</v>
      </c>
      <c r="I100" s="11">
        <v>0.043101851851851856</v>
      </c>
      <c r="J100" s="12" t="s">
        <v>117</v>
      </c>
      <c r="K100" s="13">
        <f t="shared" si="7"/>
        <v>0.021527777777777778</v>
      </c>
      <c r="L100" s="12" t="s">
        <v>118</v>
      </c>
    </row>
    <row r="101" spans="1:12" ht="15.75">
      <c r="A101" s="14">
        <v>100</v>
      </c>
      <c r="B101" s="17">
        <v>181</v>
      </c>
      <c r="C101" s="15">
        <v>0.06509259259259259</v>
      </c>
      <c r="D101" s="14" t="str">
        <f>VLOOKUP(B101,'[1]Entry List Master'!$A$2:$O$941,2)</f>
        <v>Brian Wilson</v>
      </c>
      <c r="E101" s="14" t="str">
        <f>VLOOKUP(B101,'[1]Entry List Master'!$A$2:$O$941,3)</f>
        <v>V45</v>
      </c>
      <c r="F101" s="14" t="str">
        <f>VLOOKUP(B101,'[1]Entry List Master'!$A$2:$O$941,4)</f>
        <v>East Down AC*</v>
      </c>
      <c r="G101" s="16">
        <f t="shared" si="6"/>
        <v>1.643963753288512</v>
      </c>
      <c r="H101" s="10" t="s">
        <v>12</v>
      </c>
      <c r="I101" s="11">
        <v>0.04362268518518519</v>
      </c>
      <c r="J101" s="12" t="s">
        <v>119</v>
      </c>
      <c r="K101" s="13">
        <f t="shared" si="7"/>
        <v>0.021469907407407403</v>
      </c>
      <c r="L101" s="12" t="s">
        <v>101</v>
      </c>
    </row>
    <row r="102" spans="1:12" ht="15.75">
      <c r="A102" s="14">
        <v>101</v>
      </c>
      <c r="B102" s="17">
        <v>151</v>
      </c>
      <c r="C102" s="15">
        <v>0.06556712962962963</v>
      </c>
      <c r="D102" s="14" t="str">
        <f>VLOOKUP(B102,'[1]Entry List Master'!$A$2:$O$941,2)</f>
        <v>Chris Livingstone</v>
      </c>
      <c r="E102" s="14" t="str">
        <f>VLOOKUP(B102,'[1]Entry List Master'!$A$2:$O$941,3)</f>
        <v>V40</v>
      </c>
      <c r="F102" s="14" t="str">
        <f>VLOOKUP(B102,'[1]Entry List Master'!$A$2:$O$941,4)</f>
        <v>Unattached</v>
      </c>
      <c r="G102" s="16">
        <f t="shared" si="6"/>
        <v>1.6559485530546625</v>
      </c>
      <c r="H102" s="10" t="s">
        <v>12</v>
      </c>
      <c r="I102" s="11">
        <v>0.0390625</v>
      </c>
      <c r="J102" s="12" t="s">
        <v>111</v>
      </c>
      <c r="K102" s="13">
        <f t="shared" si="7"/>
        <v>0.026504629629629628</v>
      </c>
      <c r="L102" s="12" t="s">
        <v>117</v>
      </c>
    </row>
    <row r="103" spans="1:12" ht="15.75">
      <c r="A103" s="14">
        <v>102</v>
      </c>
      <c r="B103" s="17">
        <v>179</v>
      </c>
      <c r="C103" s="15">
        <v>0.06609953703703704</v>
      </c>
      <c r="D103" s="14" t="str">
        <f>VLOOKUP(B103,'[1]Entry List Master'!$A$2:$O$941,2)</f>
        <v>Clarke Browne</v>
      </c>
      <c r="E103" s="14" t="str">
        <f>VLOOKUP(B103,'[1]Entry List Master'!$A$2:$O$941,3)</f>
        <v>V45</v>
      </c>
      <c r="F103" s="14" t="str">
        <f>VLOOKUP(B103,'[1]Entry List Master'!$A$2:$O$941,4)</f>
        <v>Unattached</v>
      </c>
      <c r="G103" s="16">
        <f t="shared" si="6"/>
        <v>1.6693949137679043</v>
      </c>
      <c r="H103" s="10" t="s">
        <v>12</v>
      </c>
      <c r="I103" s="11">
        <v>0.04224537037037037</v>
      </c>
      <c r="J103" s="12" t="s">
        <v>120</v>
      </c>
      <c r="K103" s="13">
        <f t="shared" si="7"/>
        <v>0.02385416666666667</v>
      </c>
      <c r="L103" s="12" t="s">
        <v>121</v>
      </c>
    </row>
    <row r="104" spans="1:12" ht="15.75">
      <c r="A104" s="14">
        <v>103</v>
      </c>
      <c r="B104" s="17">
        <v>213</v>
      </c>
      <c r="C104" s="15">
        <v>0.0661111111111111</v>
      </c>
      <c r="D104" s="14" t="str">
        <f>VLOOKUP(B104,'[1]Entry List Master'!$A$2:$O$941,2)</f>
        <v>Neil McVeigh</v>
      </c>
      <c r="E104" s="14" t="str">
        <f>VLOOKUP(B104,'[1]Entry List Master'!$A$2:$O$941,3)</f>
        <v>V40</v>
      </c>
      <c r="F104" s="14" t="str">
        <f>VLOOKUP(B104,'[1]Entry List Master'!$A$2:$O$941,4)</f>
        <v>Castlewellan AC</v>
      </c>
      <c r="G104" s="16">
        <f t="shared" si="6"/>
        <v>1.6696872259573223</v>
      </c>
      <c r="H104" s="10" t="s">
        <v>12</v>
      </c>
      <c r="I104" s="11">
        <v>0.04479166666666667</v>
      </c>
      <c r="J104" s="12" t="s">
        <v>122</v>
      </c>
      <c r="K104" s="13">
        <f t="shared" si="7"/>
        <v>0.02131944444444444</v>
      </c>
      <c r="L104" s="12" t="s">
        <v>99</v>
      </c>
    </row>
    <row r="105" spans="1:12" ht="15.75">
      <c r="A105" s="14">
        <v>104</v>
      </c>
      <c r="B105" s="17">
        <v>195</v>
      </c>
      <c r="C105" s="15">
        <v>0.06624999999999999</v>
      </c>
      <c r="D105" s="14" t="str">
        <f>VLOOKUP(B105,'[1]Entry List Master'!$A$2:$O$941,2)</f>
        <v>Declan McCrory</v>
      </c>
      <c r="E105" s="14" t="str">
        <f>VLOOKUP(B105,'[1]Entry List Master'!$A$2:$O$941,3)</f>
        <v>V50</v>
      </c>
      <c r="F105" s="14" t="str">
        <f>VLOOKUP(B105,'[1]Entry List Master'!$A$2:$O$941,4)</f>
        <v>Armagh AC *</v>
      </c>
      <c r="G105" s="16">
        <f t="shared" si="6"/>
        <v>1.6731949722303419</v>
      </c>
      <c r="H105" s="10" t="s">
        <v>12</v>
      </c>
      <c r="I105" s="11">
        <v>0.04120370370370371</v>
      </c>
      <c r="J105" s="12" t="s">
        <v>104</v>
      </c>
      <c r="K105" s="13">
        <f t="shared" si="7"/>
        <v>0.025046296296296282</v>
      </c>
      <c r="L105" s="12" t="s">
        <v>123</v>
      </c>
    </row>
    <row r="106" spans="1:12" ht="15.75">
      <c r="A106" s="14">
        <v>105</v>
      </c>
      <c r="B106" s="17">
        <v>200</v>
      </c>
      <c r="C106" s="15">
        <v>0.06641203703703703</v>
      </c>
      <c r="D106" s="14" t="str">
        <f>VLOOKUP(B106,'[1]Entry List Master'!$A$2:$O$941,2)</f>
        <v>Thomas Galvin</v>
      </c>
      <c r="E106" s="14" t="str">
        <f>VLOOKUP(B106,'[1]Entry List Master'!$A$2:$O$941,3)</f>
        <v>V40</v>
      </c>
      <c r="F106" s="14" t="str">
        <f>VLOOKUP(B106,'[1]Entry List Master'!$A$2:$O$941,4)</f>
        <v>Glenasmole</v>
      </c>
      <c r="G106" s="16">
        <f t="shared" si="6"/>
        <v>1.6772873428821982</v>
      </c>
      <c r="H106" s="10" t="s">
        <v>12</v>
      </c>
      <c r="I106" s="11">
        <v>0.04134259259259259</v>
      </c>
      <c r="J106" s="12" t="s">
        <v>114</v>
      </c>
      <c r="K106" s="13">
        <f t="shared" si="7"/>
        <v>0.025069444444444443</v>
      </c>
      <c r="L106" s="12" t="s">
        <v>120</v>
      </c>
    </row>
    <row r="107" spans="1:12" ht="15.75">
      <c r="A107" s="14">
        <v>106</v>
      </c>
      <c r="B107" s="17">
        <v>105</v>
      </c>
      <c r="C107" s="15">
        <v>0.06675925925925925</v>
      </c>
      <c r="D107" s="14" t="str">
        <f>VLOOKUP(B107,'[1]Entry List Master'!$A$2:$O$941,2)</f>
        <v>Patrick Creegan</v>
      </c>
      <c r="E107" s="14" t="str">
        <f>VLOOKUP(B107,'[1]Entry List Master'!$A$2:$O$941,3)</f>
        <v>V50</v>
      </c>
      <c r="F107" s="14" t="str">
        <f>VLOOKUP(B107,'[1]Entry List Master'!$A$2:$O$941,4)</f>
        <v>IMRA 2013</v>
      </c>
      <c r="G107" s="16">
        <f t="shared" si="6"/>
        <v>1.686056708564747</v>
      </c>
      <c r="H107" s="10" t="s">
        <v>12</v>
      </c>
      <c r="I107" s="11">
        <v>0.042986111111111114</v>
      </c>
      <c r="J107" s="12" t="s">
        <v>124</v>
      </c>
      <c r="K107" s="13">
        <f t="shared" si="7"/>
        <v>0.02377314814814814</v>
      </c>
      <c r="L107" s="12" t="s">
        <v>125</v>
      </c>
    </row>
    <row r="108" spans="1:12" ht="15.75">
      <c r="A108" s="14">
        <v>107</v>
      </c>
      <c r="B108" s="17">
        <v>126</v>
      </c>
      <c r="C108" s="15">
        <v>0.0671875</v>
      </c>
      <c r="D108" s="14" t="str">
        <f>VLOOKUP(B108,'[1]Entry List Master'!$A$2:$O$941,2)</f>
        <v>Dave Evans</v>
      </c>
      <c r="E108" s="14" t="str">
        <f>VLOOKUP(B108,'[1]Entry List Master'!$A$2:$O$941,3)</f>
        <v>MO</v>
      </c>
      <c r="F108" s="14" t="str">
        <f>VLOOKUP(B108,'[1]Entry List Master'!$A$2:$O$941,4)</f>
        <v>BARF*</v>
      </c>
      <c r="G108" s="16">
        <f t="shared" si="6"/>
        <v>1.6968722595732242</v>
      </c>
      <c r="H108" s="10" t="s">
        <v>12</v>
      </c>
      <c r="I108" s="11">
        <v>0.041122685185185186</v>
      </c>
      <c r="J108" s="12" t="s">
        <v>121</v>
      </c>
      <c r="K108" s="13">
        <f t="shared" si="7"/>
        <v>0.02606481481481481</v>
      </c>
      <c r="L108" s="12" t="s">
        <v>116</v>
      </c>
    </row>
    <row r="109" spans="1:12" ht="15.75">
      <c r="A109" s="7">
        <v>108</v>
      </c>
      <c r="B109" s="1">
        <v>160</v>
      </c>
      <c r="C109" s="8">
        <v>0.06738425925925927</v>
      </c>
      <c r="D109" s="7" t="str">
        <f>VLOOKUP(B109,'[1]Entry List Master'!$A$2:$O$941,2)</f>
        <v>Fred Strickland</v>
      </c>
      <c r="E109" s="7" t="str">
        <f>VLOOKUP(B109,'[1]Entry List Master'!$A$2:$O$941,3)</f>
        <v>V65</v>
      </c>
      <c r="F109" s="7" t="str">
        <f>VLOOKUP(B109,'[1]Entry List Master'!$A$2:$O$941,4)</f>
        <v>Ballydrain Harriers</v>
      </c>
      <c r="G109" s="9">
        <f t="shared" si="6"/>
        <v>1.7018415667933355</v>
      </c>
      <c r="H109" s="10" t="s">
        <v>20</v>
      </c>
      <c r="I109" s="11">
        <v>0.04082175925925926</v>
      </c>
      <c r="J109" s="12" t="s">
        <v>126</v>
      </c>
      <c r="K109" s="13">
        <f t="shared" si="7"/>
        <v>0.02656250000000001</v>
      </c>
      <c r="L109" s="12" t="s">
        <v>127</v>
      </c>
    </row>
    <row r="110" spans="1:12" ht="15.75">
      <c r="A110" s="14">
        <v>109</v>
      </c>
      <c r="B110" s="17">
        <v>228</v>
      </c>
      <c r="C110" s="15">
        <v>0.06822916666666666</v>
      </c>
      <c r="D110" s="14" t="str">
        <f>VLOOKUP(B110,'[1]Entry List Master'!$A$2:$O$941,2)</f>
        <v>Ryan McDonald</v>
      </c>
      <c r="E110" s="14" t="str">
        <f>VLOOKUP(B110,'[1]Entry List Master'!$A$2:$O$941,3)</f>
        <v>MO</v>
      </c>
      <c r="F110" s="14" t="str">
        <f>VLOOKUP(B110,'[1]Entry List Master'!$A$2:$O$941,4)</f>
        <v>Unattached</v>
      </c>
      <c r="G110" s="16">
        <f aca="true" t="shared" si="8" ref="G110:G139">C110/$C$2</f>
        <v>1.723180356620871</v>
      </c>
      <c r="H110" s="10" t="s">
        <v>12</v>
      </c>
      <c r="I110" s="11">
        <v>0.04097222222222222</v>
      </c>
      <c r="J110" s="12" t="s">
        <v>125</v>
      </c>
      <c r="K110" s="13">
        <f t="shared" si="7"/>
        <v>0.027256944444444438</v>
      </c>
      <c r="L110" s="12" t="s">
        <v>128</v>
      </c>
    </row>
    <row r="111" spans="1:12" ht="15.75">
      <c r="A111" s="14">
        <v>110</v>
      </c>
      <c r="B111" s="17">
        <v>194</v>
      </c>
      <c r="C111" s="15">
        <v>0.06899305555555556</v>
      </c>
      <c r="D111" s="14" t="str">
        <f>VLOOKUP(B111,'[1]Entry List Master'!$A$2:$O$941,2)</f>
        <v>Andrew McGibbon</v>
      </c>
      <c r="E111" s="14" t="str">
        <f>VLOOKUP(B111,'[1]Entry List Master'!$A$2:$O$941,3)</f>
        <v>V45</v>
      </c>
      <c r="F111" s="14" t="str">
        <f>VLOOKUP(B111,'[1]Entry List Master'!$A$2:$O$941,4)</f>
        <v>BARF*</v>
      </c>
      <c r="G111" s="16">
        <f t="shared" si="8"/>
        <v>1.742472961122479</v>
      </c>
      <c r="H111" s="10" t="s">
        <v>12</v>
      </c>
      <c r="I111" s="11">
        <v>0.045439814814814815</v>
      </c>
      <c r="J111" s="12" t="s">
        <v>129</v>
      </c>
      <c r="K111" s="13">
        <f t="shared" si="7"/>
        <v>0.023553240740740743</v>
      </c>
      <c r="L111" s="12" t="s">
        <v>126</v>
      </c>
    </row>
    <row r="112" spans="1:12" ht="15.75">
      <c r="A112" s="14">
        <v>111</v>
      </c>
      <c r="B112" s="17">
        <v>135</v>
      </c>
      <c r="C112" s="15">
        <v>0.06917824074074073</v>
      </c>
      <c r="D112" s="14" t="str">
        <f>VLOOKUP(B112,'[1]Entry List Master'!$A$2:$O$941,2)</f>
        <v>Ercus Stewart</v>
      </c>
      <c r="E112" s="14" t="str">
        <f>VLOOKUP(B112,'[1]Entry List Master'!$A$2:$O$941,3)</f>
        <v>V60</v>
      </c>
      <c r="F112" s="14" t="str">
        <f>VLOOKUP(B112,'[1]Entry List Master'!$A$2:$O$941,4)</f>
        <v>Glenasmole IMRA</v>
      </c>
      <c r="G112" s="16">
        <f t="shared" si="8"/>
        <v>1.7471499561531716</v>
      </c>
      <c r="H112" s="10" t="s">
        <v>20</v>
      </c>
      <c r="I112" s="11">
        <v>0.042187499999999996</v>
      </c>
      <c r="J112" s="12" t="s">
        <v>123</v>
      </c>
      <c r="K112" s="13">
        <f t="shared" si="7"/>
        <v>0.02699074074074074</v>
      </c>
      <c r="L112" s="12" t="s">
        <v>130</v>
      </c>
    </row>
    <row r="113" spans="1:12" ht="15.75">
      <c r="A113" s="14">
        <v>112</v>
      </c>
      <c r="B113" s="17">
        <v>148</v>
      </c>
      <c r="C113" s="15">
        <v>0.06938657407407407</v>
      </c>
      <c r="D113" s="14" t="str">
        <f>VLOOKUP(B113,'[1]Entry List Master'!$A$2:$O$941,2)</f>
        <v>Debbie Kendall</v>
      </c>
      <c r="E113" s="14" t="str">
        <f>VLOOKUP(B113,'[1]Entry List Master'!$A$2:$O$941,3)</f>
        <v>LV40</v>
      </c>
      <c r="F113" s="14" t="str">
        <f>VLOOKUP(B113,'[1]Entry List Master'!$A$2:$O$941,4)</f>
        <v>Murlough AC*</v>
      </c>
      <c r="G113" s="16">
        <f t="shared" si="8"/>
        <v>1.752411575562701</v>
      </c>
      <c r="H113" s="10" t="s">
        <v>12</v>
      </c>
      <c r="I113" s="11">
        <v>0.04251157407407408</v>
      </c>
      <c r="J113" s="12" t="s">
        <v>131</v>
      </c>
      <c r="K113" s="13">
        <f t="shared" si="7"/>
        <v>0.026874999999999996</v>
      </c>
      <c r="L113" s="12" t="s">
        <v>119</v>
      </c>
    </row>
    <row r="114" spans="1:12" ht="15.75">
      <c r="A114" s="14">
        <v>113</v>
      </c>
      <c r="B114" s="17">
        <v>183</v>
      </c>
      <c r="C114" s="15">
        <v>0.07033564814814815</v>
      </c>
      <c r="D114" s="14" t="str">
        <f>VLOOKUP(B114,'[1]Entry List Master'!$A$2:$O$941,2)</f>
        <v>William Edgar</v>
      </c>
      <c r="E114" s="14" t="str">
        <f>VLOOKUP(B114,'[1]Entry List Master'!$A$2:$O$941,3)</f>
        <v>MO</v>
      </c>
      <c r="F114" s="14" t="str">
        <f>VLOOKUP(B114,'[1]Entry List Master'!$A$2:$O$941,4)</f>
        <v>Unattached</v>
      </c>
      <c r="G114" s="16">
        <f t="shared" si="8"/>
        <v>1.7763811750950016</v>
      </c>
      <c r="H114" s="10" t="s">
        <v>12</v>
      </c>
      <c r="I114" s="11">
        <v>0.04446759259259259</v>
      </c>
      <c r="J114" s="12" t="s">
        <v>132</v>
      </c>
      <c r="K114" s="13">
        <f t="shared" si="7"/>
        <v>0.025868055555555554</v>
      </c>
      <c r="L114" s="12" t="s">
        <v>131</v>
      </c>
    </row>
    <row r="115" spans="1:12" ht="15.75">
      <c r="A115" s="7">
        <v>114</v>
      </c>
      <c r="B115" s="1">
        <v>156</v>
      </c>
      <c r="C115" s="8">
        <v>0.07038194444444444</v>
      </c>
      <c r="D115" s="7" t="str">
        <f>VLOOKUP(B115,'[1]Entry List Master'!$A$2:$O$941,2)</f>
        <v>Niamh O'Gorman</v>
      </c>
      <c r="E115" s="7" t="str">
        <f>VLOOKUP(B115,'[1]Entry List Master'!$A$2:$O$941,3)</f>
        <v>FO</v>
      </c>
      <c r="F115" s="7" t="str">
        <f>VLOOKUP(B115,'[1]Entry List Master'!$A$2:$O$941,4)</f>
        <v>Unattached</v>
      </c>
      <c r="G115" s="9">
        <f t="shared" si="8"/>
        <v>1.7775504238526747</v>
      </c>
      <c r="H115" s="10" t="s">
        <v>12</v>
      </c>
      <c r="I115" s="11">
        <v>0.04431712962962963</v>
      </c>
      <c r="J115" s="12" t="s">
        <v>133</v>
      </c>
      <c r="K115" s="13">
        <f t="shared" si="7"/>
        <v>0.02606481481481481</v>
      </c>
      <c r="L115" s="12" t="s">
        <v>124</v>
      </c>
    </row>
    <row r="116" spans="1:12" ht="15.75">
      <c r="A116" s="14">
        <v>115</v>
      </c>
      <c r="B116" s="17">
        <v>153</v>
      </c>
      <c r="C116" s="15">
        <v>0.07097222222222223</v>
      </c>
      <c r="D116" s="14" t="str">
        <f>VLOOKUP(B116,'[1]Entry List Master'!$A$2:$O$941,2)</f>
        <v>Jerome Farrell</v>
      </c>
      <c r="E116" s="14" t="str">
        <f>VLOOKUP(B116,'[1]Entry List Master'!$A$2:$O$941,3)</f>
        <v>V35</v>
      </c>
      <c r="F116" s="14" t="str">
        <f>VLOOKUP(B116,'[1]Entry List Master'!$A$2:$O$941,4)</f>
        <v>Leitrim GAA</v>
      </c>
      <c r="G116" s="16">
        <f t="shared" si="8"/>
        <v>1.792458345513008</v>
      </c>
      <c r="H116" s="10" t="s">
        <v>12</v>
      </c>
      <c r="I116" s="11">
        <v>0.043090277777777776</v>
      </c>
      <c r="J116" s="12" t="s">
        <v>134</v>
      </c>
      <c r="K116" s="13">
        <f t="shared" si="7"/>
        <v>0.027881944444444452</v>
      </c>
      <c r="L116" s="12" t="s">
        <v>132</v>
      </c>
    </row>
    <row r="117" spans="1:12" ht="15.75">
      <c r="A117" s="14">
        <v>116</v>
      </c>
      <c r="B117" s="17">
        <v>174</v>
      </c>
      <c r="C117" s="15">
        <v>0.07188657407407407</v>
      </c>
      <c r="D117" s="14" t="str">
        <f>VLOOKUP(B117,'[1]Entry List Master'!$A$2:$O$941,2)</f>
        <v>William Howard</v>
      </c>
      <c r="E117" s="14" t="str">
        <f>VLOOKUP(B117,'[1]Entry List Master'!$A$2:$O$941,3)</f>
        <v>V55</v>
      </c>
      <c r="F117" s="14" t="str">
        <f>VLOOKUP(B117,'[1]Entry List Master'!$A$2:$O$941,4)</f>
        <v>Lagan Valley AC*</v>
      </c>
      <c r="G117" s="16">
        <f t="shared" si="8"/>
        <v>1.8155510084770536</v>
      </c>
      <c r="H117" s="10" t="s">
        <v>12</v>
      </c>
      <c r="I117" s="11">
        <v>0.044189814814814814</v>
      </c>
      <c r="J117" s="12" t="s">
        <v>128</v>
      </c>
      <c r="K117" s="13">
        <f t="shared" si="7"/>
        <v>0.02769675925925926</v>
      </c>
      <c r="L117" s="12" t="s">
        <v>135</v>
      </c>
    </row>
    <row r="118" spans="1:12" ht="15.75">
      <c r="A118" s="14">
        <v>117</v>
      </c>
      <c r="B118" s="17">
        <v>215</v>
      </c>
      <c r="C118" s="15">
        <v>0.07219907407407407</v>
      </c>
      <c r="D118" s="14" t="str">
        <f>VLOOKUP(B118,'[1]Entry List Master'!$A$2:$O$941,2)</f>
        <v>Martin Brogan</v>
      </c>
      <c r="E118" s="14" t="str">
        <f>VLOOKUP(B118,'[1]Entry List Master'!$A$2:$O$941,3)</f>
        <v>V45</v>
      </c>
      <c r="F118" s="14" t="str">
        <f>VLOOKUP(B118,'[1]Entry List Master'!$A$2:$O$941,4)</f>
        <v>Castlewellan AC</v>
      </c>
      <c r="G118" s="16">
        <f t="shared" si="8"/>
        <v>1.8234434375913475</v>
      </c>
      <c r="H118" s="10" t="s">
        <v>12</v>
      </c>
      <c r="I118" s="11">
        <v>0.046099537037037036</v>
      </c>
      <c r="J118" s="12" t="s">
        <v>136</v>
      </c>
      <c r="K118" s="13">
        <f t="shared" si="7"/>
        <v>0.026099537037037032</v>
      </c>
      <c r="L118" s="12" t="s">
        <v>134</v>
      </c>
    </row>
    <row r="119" spans="1:12" ht="15.75">
      <c r="A119" s="14">
        <v>118</v>
      </c>
      <c r="B119" s="17">
        <v>102</v>
      </c>
      <c r="C119" s="15">
        <v>0.07349537037037036</v>
      </c>
      <c r="D119" s="14" t="str">
        <f>VLOOKUP(B119,'[1]Entry List Master'!$A$2:$O$941,2)</f>
        <v>Ricky Cowan</v>
      </c>
      <c r="E119" s="14" t="str">
        <f>VLOOKUP(B119,'[1]Entry List Master'!$A$2:$O$941,3)</f>
        <v>V60</v>
      </c>
      <c r="F119" s="14" t="str">
        <f>VLOOKUP(B119,'[1]Entry List Master'!$A$2:$O$941,4)</f>
        <v>Mourne Runners*</v>
      </c>
      <c r="G119" s="16">
        <f t="shared" si="8"/>
        <v>1.856182402806197</v>
      </c>
      <c r="H119" s="10" t="s">
        <v>12</v>
      </c>
      <c r="I119" s="11">
        <v>0.04873842592592592</v>
      </c>
      <c r="J119" s="12" t="s">
        <v>137</v>
      </c>
      <c r="K119" s="13">
        <f t="shared" si="7"/>
        <v>0.024756944444444443</v>
      </c>
      <c r="L119" s="12" t="s">
        <v>108</v>
      </c>
    </row>
    <row r="120" spans="1:12" ht="15.75">
      <c r="A120" s="14">
        <v>119</v>
      </c>
      <c r="B120" s="17">
        <v>178</v>
      </c>
      <c r="C120" s="15">
        <v>0.07358796296296297</v>
      </c>
      <c r="D120" s="14" t="str">
        <f>VLOOKUP(B120,'[1]Entry List Master'!$A$2:$O$941,2)</f>
        <v>Laura Hamill</v>
      </c>
      <c r="E120" s="14" t="str">
        <f>VLOOKUP(B120,'[1]Entry List Master'!$A$2:$O$941,3)</f>
        <v>LV40</v>
      </c>
      <c r="F120" s="14" t="str">
        <f>VLOOKUP(B120,'[1]Entry List Master'!$A$2:$O$941,4)</f>
        <v>Larne AC</v>
      </c>
      <c r="G120" s="16">
        <f t="shared" si="8"/>
        <v>1.8585209003215435</v>
      </c>
      <c r="H120" s="10" t="s">
        <v>12</v>
      </c>
      <c r="I120" s="11">
        <v>0.04791666666666666</v>
      </c>
      <c r="J120" s="12" t="s">
        <v>138</v>
      </c>
      <c r="K120" s="13">
        <f t="shared" si="7"/>
        <v>0.025671296296296303</v>
      </c>
      <c r="L120" s="12" t="s">
        <v>115</v>
      </c>
    </row>
    <row r="121" spans="1:12" ht="15.75">
      <c r="A121" s="14">
        <v>120</v>
      </c>
      <c r="B121" s="17">
        <v>104</v>
      </c>
      <c r="C121" s="15">
        <v>0.07383101851851852</v>
      </c>
      <c r="D121" s="14" t="str">
        <f>VLOOKUP(B121,'[1]Entry List Master'!$A$2:$O$941,2)</f>
        <v>Clare Galbraith</v>
      </c>
      <c r="E121" s="14" t="str">
        <f>VLOOKUP(B121,'[1]Entry List Master'!$A$2:$O$941,3)</f>
        <v>V50</v>
      </c>
      <c r="F121" s="14" t="str">
        <f>VLOOKUP(B121,'[1]Entry List Master'!$A$2:$O$941,4)</f>
        <v>Unattached</v>
      </c>
      <c r="G121" s="16">
        <f t="shared" si="8"/>
        <v>1.8646594562993277</v>
      </c>
      <c r="H121" s="10" t="s">
        <v>12</v>
      </c>
      <c r="I121" s="11">
        <v>0.044097222222222225</v>
      </c>
      <c r="J121" s="12" t="s">
        <v>139</v>
      </c>
      <c r="K121" s="13">
        <f t="shared" si="7"/>
        <v>0.029733796296296293</v>
      </c>
      <c r="L121" s="12" t="s">
        <v>129</v>
      </c>
    </row>
    <row r="122" spans="1:12" ht="15.75">
      <c r="A122" s="14">
        <v>121</v>
      </c>
      <c r="B122" s="17">
        <v>189</v>
      </c>
      <c r="C122" s="15">
        <v>0.0744675925925926</v>
      </c>
      <c r="D122" s="14" t="str">
        <f>VLOOKUP(B122,'[1]Entry List Master'!$A$2:$O$941,2)</f>
        <v>Clarke Campbell</v>
      </c>
      <c r="E122" s="14" t="str">
        <f>VLOOKUP(B122,'[1]Entry List Master'!$A$2:$O$941,3)</f>
        <v>V45</v>
      </c>
      <c r="F122" s="14" t="str">
        <f>VLOOKUP(B122,'[1]Entry List Master'!$A$2:$O$941,4)</f>
        <v>BARF*</v>
      </c>
      <c r="G122" s="16">
        <f t="shared" si="8"/>
        <v>1.8807366267173344</v>
      </c>
      <c r="H122" s="10" t="s">
        <v>12</v>
      </c>
      <c r="I122" s="11">
        <v>0.04414351851851852</v>
      </c>
      <c r="J122" s="12" t="s">
        <v>130</v>
      </c>
      <c r="K122" s="13">
        <f t="shared" si="7"/>
        <v>0.03032407407407408</v>
      </c>
      <c r="L122" s="12" t="s">
        <v>136</v>
      </c>
    </row>
    <row r="123" spans="1:12" ht="15.75">
      <c r="A123" s="14">
        <v>122</v>
      </c>
      <c r="B123" s="17">
        <v>150</v>
      </c>
      <c r="C123" s="15">
        <v>0.07466435185185184</v>
      </c>
      <c r="D123" s="14" t="str">
        <f>VLOOKUP(B123,'[1]Entry List Master'!$A$2:$O$941,2)</f>
        <v>Eithne McShane</v>
      </c>
      <c r="E123" s="14" t="str">
        <f>VLOOKUP(B123,'[1]Entry List Master'!$A$2:$O$941,3)</f>
        <v>LV45</v>
      </c>
      <c r="F123" s="14" t="str">
        <f>VLOOKUP(B123,'[1]Entry List Master'!$A$2:$O$941,4)</f>
        <v>IMRA</v>
      </c>
      <c r="G123" s="16">
        <f t="shared" si="8"/>
        <v>1.8857059339374451</v>
      </c>
      <c r="H123" s="10" t="s">
        <v>12</v>
      </c>
      <c r="I123" s="11">
        <v>0.045023148148148145</v>
      </c>
      <c r="J123" s="12" t="s">
        <v>140</v>
      </c>
      <c r="K123" s="13">
        <f t="shared" si="7"/>
        <v>0.029641203703703697</v>
      </c>
      <c r="L123" s="12" t="s">
        <v>140</v>
      </c>
    </row>
    <row r="124" spans="1:12" ht="15.75">
      <c r="A124" s="14">
        <v>123</v>
      </c>
      <c r="B124" s="17">
        <v>210</v>
      </c>
      <c r="C124" s="15">
        <v>0.07564814814814814</v>
      </c>
      <c r="D124" s="14" t="str">
        <f>VLOOKUP(B124,'[1]Entry List Master'!$A$2:$O$941,2)</f>
        <v>Trevor Wilson</v>
      </c>
      <c r="E124" s="14" t="str">
        <f>VLOOKUP(B124,'[1]Entry List Master'!$A$2:$O$941,3)</f>
        <v>V50</v>
      </c>
      <c r="F124" s="14" t="str">
        <f>VLOOKUP(B124,'[1]Entry List Master'!$A$2:$O$941,4)</f>
        <v>BARF*</v>
      </c>
      <c r="G124" s="16">
        <f t="shared" si="8"/>
        <v>1.9105524700380005</v>
      </c>
      <c r="H124" s="10" t="s">
        <v>12</v>
      </c>
      <c r="I124" s="11">
        <v>0.04869212962962963</v>
      </c>
      <c r="J124" s="12" t="s">
        <v>141</v>
      </c>
      <c r="K124" s="13">
        <f t="shared" si="7"/>
        <v>0.026956018518518518</v>
      </c>
      <c r="L124" s="12" t="s">
        <v>139</v>
      </c>
    </row>
    <row r="125" spans="1:12" ht="15.75">
      <c r="A125" s="14">
        <v>124</v>
      </c>
      <c r="B125" s="17">
        <v>145</v>
      </c>
      <c r="C125" s="15">
        <v>0.0766550925925926</v>
      </c>
      <c r="D125" s="14" t="str">
        <f>VLOOKUP(B125,'[1]Entry List Master'!$A$2:$O$941,2)</f>
        <v>Sarah Steer</v>
      </c>
      <c r="E125" s="14" t="str">
        <f>VLOOKUP(B125,'[1]Entry List Master'!$A$2:$O$941,3)</f>
        <v>FO</v>
      </c>
      <c r="F125" s="14" t="str">
        <f>VLOOKUP(B125,'[1]Entry List Master'!$A$2:$O$941,4)</f>
        <v>Orangegrove AC*</v>
      </c>
      <c r="G125" s="16">
        <f t="shared" si="8"/>
        <v>1.9359836305173928</v>
      </c>
      <c r="H125" s="10" t="s">
        <v>12</v>
      </c>
      <c r="I125" s="11">
        <v>0.04920138888888889</v>
      </c>
      <c r="J125" s="12" t="s">
        <v>142</v>
      </c>
      <c r="K125" s="13">
        <f t="shared" si="7"/>
        <v>0.027453703703703702</v>
      </c>
      <c r="L125" s="12" t="s">
        <v>133</v>
      </c>
    </row>
    <row r="126" spans="1:12" ht="15.75">
      <c r="A126" s="14">
        <v>125</v>
      </c>
      <c r="B126" s="17">
        <v>173</v>
      </c>
      <c r="C126" s="15">
        <v>0.07681712962962962</v>
      </c>
      <c r="D126" s="14" t="str">
        <f>VLOOKUP(B126,'[1]Entry List Master'!$A$2:$O$941,2)</f>
        <v>Patricia Crawford</v>
      </c>
      <c r="E126" s="14" t="str">
        <f>VLOOKUP(B126,'[1]Entry List Master'!$A$2:$O$941,3)</f>
        <v>LV50</v>
      </c>
      <c r="F126" s="14" t="str">
        <f>VLOOKUP(B126,'[1]Entry List Master'!$A$2:$O$941,4)</f>
        <v>Murlough AC*</v>
      </c>
      <c r="G126" s="16">
        <f t="shared" si="8"/>
        <v>1.9400760011692488</v>
      </c>
      <c r="H126" s="10" t="s">
        <v>12</v>
      </c>
      <c r="I126" s="11">
        <v>0.04886574074074074</v>
      </c>
      <c r="J126" s="12" t="s">
        <v>143</v>
      </c>
      <c r="K126" s="13">
        <f t="shared" si="7"/>
        <v>0.027951388888888887</v>
      </c>
      <c r="L126" s="12" t="s">
        <v>122</v>
      </c>
    </row>
    <row r="127" spans="1:12" ht="15.75">
      <c r="A127" s="14">
        <v>126</v>
      </c>
      <c r="B127" s="17">
        <v>191</v>
      </c>
      <c r="C127" s="15">
        <v>0.08136574074074074</v>
      </c>
      <c r="D127" s="14" t="str">
        <f>VLOOKUP(B127,'[1]Entry List Master'!$A$2:$O$941,2)</f>
        <v>Mary Collins</v>
      </c>
      <c r="E127" s="14" t="str">
        <f>VLOOKUP(B127,'[1]Entry List Master'!$A$2:$O$941,3)</f>
        <v>LV50</v>
      </c>
      <c r="F127" s="14" t="str">
        <f>VLOOKUP(B127,'[1]Entry List Master'!$A$2:$O$941,4)</f>
        <v>IMRA</v>
      </c>
      <c r="G127" s="16">
        <f t="shared" si="8"/>
        <v>2.0549546916106403</v>
      </c>
      <c r="H127" s="10" t="s">
        <v>12</v>
      </c>
      <c r="I127" s="11">
        <v>0.04434027777777778</v>
      </c>
      <c r="J127" s="12" t="s">
        <v>135</v>
      </c>
      <c r="K127" s="13">
        <f t="shared" si="7"/>
        <v>0.03702546296296296</v>
      </c>
      <c r="L127" s="12" t="s">
        <v>137</v>
      </c>
    </row>
    <row r="128" spans="1:12" ht="15.75">
      <c r="A128" s="14">
        <v>127</v>
      </c>
      <c r="B128" s="17">
        <v>234</v>
      </c>
      <c r="C128" s="15">
        <v>0.08170138888888889</v>
      </c>
      <c r="D128" s="14" t="str">
        <f>VLOOKUP(B128,'[1]Entry List Master'!$A$2:$O$941,2)</f>
        <v>Matthew O'Hare</v>
      </c>
      <c r="E128" s="14" t="str">
        <f>VLOOKUP(B128,'[1]Entry List Master'!$A$2:$O$941,3)</f>
        <v>V50</v>
      </c>
      <c r="F128" s="14" t="str">
        <f>VLOOKUP(B128,'[1]Entry List Master'!$A$2:$O$941,4)</f>
        <v>Unattached</v>
      </c>
      <c r="G128" s="16">
        <f t="shared" si="8"/>
        <v>2.063431745103771</v>
      </c>
      <c r="H128" s="10" t="s">
        <v>12</v>
      </c>
      <c r="I128" s="11">
        <v>0.049317129629629634</v>
      </c>
      <c r="J128" s="12" t="s">
        <v>144</v>
      </c>
      <c r="K128" s="13">
        <f t="shared" si="7"/>
        <v>0.03238425925925926</v>
      </c>
      <c r="L128" s="12" t="s">
        <v>138</v>
      </c>
    </row>
    <row r="129" spans="1:12" ht="15.75">
      <c r="A129" s="14">
        <v>128</v>
      </c>
      <c r="B129" s="17">
        <v>170</v>
      </c>
      <c r="C129" s="15">
        <v>0.08547453703703704</v>
      </c>
      <c r="D129" s="14" t="str">
        <f>VLOOKUP(B129,'[1]Entry List Master'!$A$2:$O$941,2)</f>
        <v>Ken Behan</v>
      </c>
      <c r="E129" s="14" t="str">
        <f>VLOOKUP(B129,'[1]Entry List Master'!$A$2:$O$941,3)</f>
        <v>V35</v>
      </c>
      <c r="F129" s="14" t="str">
        <f>VLOOKUP(B129,'[1]Entry List Master'!$A$2:$O$941,4)</f>
        <v>Unattached</v>
      </c>
      <c r="G129" s="16">
        <f t="shared" si="8"/>
        <v>2.1587255188541365</v>
      </c>
      <c r="H129" s="10" t="s">
        <v>12</v>
      </c>
      <c r="I129" s="11">
        <v>0.04971064814814815</v>
      </c>
      <c r="J129" s="12" t="s">
        <v>145</v>
      </c>
      <c r="K129" s="13">
        <f t="shared" si="7"/>
        <v>0.035763888888888894</v>
      </c>
      <c r="L129" s="12" t="s">
        <v>141</v>
      </c>
    </row>
    <row r="130" spans="1:12" ht="15.75">
      <c r="A130" s="14">
        <v>129</v>
      </c>
      <c r="B130" s="17">
        <v>222</v>
      </c>
      <c r="C130" s="15">
        <v>0.08611111111111112</v>
      </c>
      <c r="D130" s="14" t="str">
        <f>VLOOKUP(B130,'[1]Entry List Master'!$A$2:$O$941,2)</f>
        <v>Bill Hopkins</v>
      </c>
      <c r="E130" s="14" t="str">
        <f>VLOOKUP(B130,'[1]Entry List Master'!$A$2:$O$941,3)</f>
        <v>V60</v>
      </c>
      <c r="F130" s="14" t="str">
        <f>VLOOKUP(B130,'[1]Entry List Master'!$A$2:$O$941,4)</f>
        <v>LVO</v>
      </c>
      <c r="G130" s="16">
        <f t="shared" si="8"/>
        <v>2.174802689272143</v>
      </c>
      <c r="H130" s="10"/>
      <c r="I130" s="11"/>
      <c r="J130" s="12"/>
      <c r="K130" s="13">
        <f t="shared" si="7"/>
        <v>0.08611111111111112</v>
      </c>
      <c r="L130" s="12"/>
    </row>
    <row r="131" spans="1:12" ht="15.75">
      <c r="A131" s="14">
        <v>130</v>
      </c>
      <c r="B131" s="17">
        <v>220</v>
      </c>
      <c r="C131" s="15">
        <v>0.08991898148148147</v>
      </c>
      <c r="D131" s="14" t="str">
        <f>VLOOKUP(B131,'[1]Entry List Master'!$A$2:$O$941,2)</f>
        <v>Derek Kellett</v>
      </c>
      <c r="E131" s="14" t="str">
        <f>VLOOKUP(B131,'[1]Entry List Master'!$A$2:$O$941,3)</f>
        <v>V40</v>
      </c>
      <c r="F131" s="14" t="str">
        <f>VLOOKUP(B131,'[1]Entry List Master'!$A$2:$O$941,4)</f>
        <v>GEN</v>
      </c>
      <c r="G131" s="16">
        <f t="shared" si="8"/>
        <v>2.270973399590763</v>
      </c>
      <c r="H131" s="10"/>
      <c r="I131" s="11"/>
      <c r="J131" s="12"/>
      <c r="K131" s="13">
        <f t="shared" si="7"/>
        <v>0.08991898148148147</v>
      </c>
      <c r="L131" s="12"/>
    </row>
    <row r="132" spans="1:12" ht="15.75">
      <c r="A132" s="14">
        <v>131</v>
      </c>
      <c r="B132" s="17">
        <v>219</v>
      </c>
      <c r="C132" s="15">
        <v>0.0908912037037037</v>
      </c>
      <c r="D132" s="14" t="str">
        <f>VLOOKUP(B132,'[1]Entry List Master'!$A$2:$O$941,2)</f>
        <v>Mick Kellett</v>
      </c>
      <c r="E132" s="14" t="str">
        <f>VLOOKUP(B132,'[1]Entry List Master'!$A$2:$O$941,3)</f>
        <v>V65</v>
      </c>
      <c r="F132" s="14" t="str">
        <f>VLOOKUP(B132,'[1]Entry List Master'!$A$2:$O$941,4)</f>
        <v>GEN</v>
      </c>
      <c r="G132" s="16">
        <f t="shared" si="8"/>
        <v>2.2955276235018998</v>
      </c>
      <c r="H132" s="10"/>
      <c r="I132" s="11"/>
      <c r="J132" s="12"/>
      <c r="K132" s="13">
        <f t="shared" si="7"/>
        <v>0.0908912037037037</v>
      </c>
      <c r="L132" s="12"/>
    </row>
    <row r="133" spans="1:12" ht="15.75">
      <c r="A133" s="14">
        <v>132</v>
      </c>
      <c r="B133" s="17">
        <v>125</v>
      </c>
      <c r="C133" s="15">
        <v>0.09322916666666665</v>
      </c>
      <c r="D133" s="14" t="str">
        <f>VLOOKUP(B133,'[1]Entry List Master'!$A$2:$O$941,2)</f>
        <v>Santina Doherty</v>
      </c>
      <c r="E133" s="14" t="str">
        <f>VLOOKUP(B133,'[1]Entry List Master'!$A$2:$O$941,3)</f>
        <v>LV35</v>
      </c>
      <c r="F133" s="14" t="str">
        <f>VLOOKUP(B133,'[1]Entry List Master'!$A$2:$O$941,4)</f>
        <v>Unattached</v>
      </c>
      <c r="G133" s="16">
        <f t="shared" si="8"/>
        <v>2.3545746857643963</v>
      </c>
      <c r="H133" s="10"/>
      <c r="I133" s="11"/>
      <c r="J133" s="12"/>
      <c r="K133" s="13">
        <f t="shared" si="7"/>
        <v>0.09322916666666665</v>
      </c>
      <c r="L133" s="12"/>
    </row>
    <row r="134" spans="1:12" ht="15.75">
      <c r="A134" s="14">
        <v>133</v>
      </c>
      <c r="B134" s="17">
        <v>157</v>
      </c>
      <c r="C134" s="15">
        <v>0.09322916666666665</v>
      </c>
      <c r="D134" s="14" t="str">
        <f>VLOOKUP(B134,'[1]Entry List Master'!$A$2:$O$941,2)</f>
        <v>Donal Troddyn</v>
      </c>
      <c r="E134" s="14" t="str">
        <f>VLOOKUP(B134,'[1]Entry List Master'!$A$2:$O$941,3)</f>
        <v>MO</v>
      </c>
      <c r="F134" s="14" t="str">
        <f>VLOOKUP(B134,'[1]Entry List Master'!$A$2:$O$941,4)</f>
        <v>Unattached</v>
      </c>
      <c r="G134" s="16">
        <f t="shared" si="8"/>
        <v>2.3545746857643963</v>
      </c>
      <c r="H134" s="10" t="s">
        <v>12</v>
      </c>
      <c r="I134" s="11">
        <v>0.043125</v>
      </c>
      <c r="J134" s="12" t="s">
        <v>127</v>
      </c>
      <c r="K134" s="13">
        <f t="shared" si="7"/>
        <v>0.05010416666666666</v>
      </c>
      <c r="L134" s="12" t="s">
        <v>143</v>
      </c>
    </row>
    <row r="135" spans="1:12" ht="15.75">
      <c r="A135" s="14">
        <v>134</v>
      </c>
      <c r="B135" s="17">
        <v>236</v>
      </c>
      <c r="C135" s="15">
        <v>0.096875</v>
      </c>
      <c r="D135" s="14" t="str">
        <f>VLOOKUP(B135,'[1]Entry List Master'!$A$2:$O$941,2)</f>
        <v>Brian Gourley</v>
      </c>
      <c r="E135" s="14" t="str">
        <f>VLOOKUP(B135,'[1]Entry List Master'!$A$2:$O$941,3)</f>
        <v>MO</v>
      </c>
      <c r="F135" s="14" t="str">
        <f>VLOOKUP(B135,'[1]Entry List Master'!$A$2:$O$941,4)</f>
        <v>Unattached</v>
      </c>
      <c r="G135" s="16">
        <f t="shared" si="8"/>
        <v>2.4466530254311607</v>
      </c>
      <c r="H135" s="10"/>
      <c r="I135" s="11"/>
      <c r="J135" s="12"/>
      <c r="K135" s="13"/>
      <c r="L135" s="12"/>
    </row>
    <row r="136" spans="1:12" ht="15.75">
      <c r="A136" s="14">
        <v>135</v>
      </c>
      <c r="B136" s="17">
        <v>163</v>
      </c>
      <c r="C136" s="15" t="s">
        <v>146</v>
      </c>
      <c r="D136" s="14" t="str">
        <f>VLOOKUP(B136,'[1]Entry List Master'!$A$2:$O$941,2)</f>
        <v>Laurence Hamilton</v>
      </c>
      <c r="E136" s="14" t="str">
        <f>VLOOKUP(B136,'[1]Entry List Master'!$A$2:$O$941,3)</f>
        <v>V40</v>
      </c>
      <c r="F136" s="14" t="str">
        <f>VLOOKUP(B136,'[1]Entry List Master'!$A$2:$O$941,4)</f>
        <v>Newcastle AC*</v>
      </c>
      <c r="G136" s="16" t="e">
        <f t="shared" si="8"/>
        <v>#VALUE!</v>
      </c>
      <c r="H136" s="10" t="s">
        <v>12</v>
      </c>
      <c r="I136" s="11">
        <v>0.03951388888888889</v>
      </c>
      <c r="J136" s="12" t="s">
        <v>118</v>
      </c>
      <c r="K136" s="13"/>
      <c r="L136" s="12"/>
    </row>
    <row r="137" spans="1:12" ht="15.75">
      <c r="A137" s="14">
        <v>136</v>
      </c>
      <c r="B137" s="17">
        <v>175</v>
      </c>
      <c r="C137" s="15" t="s">
        <v>146</v>
      </c>
      <c r="D137" s="14" t="str">
        <f>VLOOKUP(B137,'[1]Entry List Master'!$A$2:$O$941,2)</f>
        <v>Colm McGarry</v>
      </c>
      <c r="E137" s="14" t="str">
        <f>VLOOKUP(B137,'[1]Entry List Master'!$A$2:$O$941,3)</f>
        <v>MO</v>
      </c>
      <c r="F137" s="14" t="str">
        <f>VLOOKUP(B137,'[1]Entry List Master'!$A$2:$O$941,4)</f>
        <v>Sunnyside Seagulls</v>
      </c>
      <c r="G137" s="16" t="e">
        <f t="shared" si="8"/>
        <v>#VALUE!</v>
      </c>
      <c r="H137" s="10" t="s">
        <v>12</v>
      </c>
      <c r="I137" s="11">
        <v>0.03725694444444445</v>
      </c>
      <c r="J137" s="12" t="s">
        <v>82</v>
      </c>
      <c r="K137" s="13"/>
      <c r="L137" s="12"/>
    </row>
    <row r="138" spans="1:12" ht="15.75">
      <c r="A138" s="14">
        <v>137</v>
      </c>
      <c r="B138" s="17">
        <v>158</v>
      </c>
      <c r="C138" s="15" t="s">
        <v>146</v>
      </c>
      <c r="D138" s="14" t="str">
        <f>VLOOKUP(B138,'[1]Entry List Master'!$A$2:$O$941,2)</f>
        <v>Kevin Grogan</v>
      </c>
      <c r="E138" s="14" t="str">
        <f>VLOOKUP(B138,'[1]Entry List Master'!$A$2:$O$941,3)</f>
        <v>V55</v>
      </c>
      <c r="F138" s="14" t="str">
        <f>VLOOKUP(B138,'[1]Entry List Master'!$A$2:$O$941,4)</f>
        <v>Unattached</v>
      </c>
      <c r="G138" s="16" t="e">
        <f t="shared" si="8"/>
        <v>#VALUE!</v>
      </c>
      <c r="H138" s="10" t="s">
        <v>20</v>
      </c>
      <c r="I138" s="11">
        <v>0.03543981481481481</v>
      </c>
      <c r="J138" s="12" t="s">
        <v>91</v>
      </c>
      <c r="K138" s="13"/>
      <c r="L138" s="12"/>
    </row>
    <row r="139" spans="1:12" ht="15.75">
      <c r="A139" s="14">
        <v>138</v>
      </c>
      <c r="B139" s="17">
        <v>235</v>
      </c>
      <c r="C139" s="15" t="s">
        <v>146</v>
      </c>
      <c r="D139" s="14" t="str">
        <f>VLOOKUP(B139,'[1]Entry List Master'!$A$2:$O$941,2)</f>
        <v>Hugo Rodgers</v>
      </c>
      <c r="E139" s="14" t="str">
        <f>VLOOKUP(B139,'[1]Entry List Master'!$A$2:$O$941,3)</f>
        <v>V45</v>
      </c>
      <c r="F139" s="14" t="str">
        <f>VLOOKUP(B139,'[1]Entry List Master'!$A$2:$O$941,4)</f>
        <v>Newcastle AC*</v>
      </c>
      <c r="G139" s="16" t="e">
        <f t="shared" si="8"/>
        <v>#VALUE!</v>
      </c>
      <c r="H139" s="10"/>
      <c r="I139" s="11"/>
      <c r="J139" s="12"/>
      <c r="K139" s="13"/>
      <c r="L139" s="12"/>
    </row>
  </sheetData>
  <sheetProtection/>
  <autoFilter ref="A1:L139">
    <sortState ref="A2:L139">
      <sortCondition sortBy="value" ref="A2:A139"/>
    </sortState>
  </autoFilter>
  <conditionalFormatting sqref="B1:B139">
    <cfRule type="duplicateValues" priority="1" dxfId="1" stopIfTrue="1">
      <formula>AND(COUNTIF($B$1:$B$139,B1)&gt;1,NOT(ISBLANK(B1)))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Eastern H&amp;SC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Kendall, Mark</dc:creator>
  <cp:keywords/>
  <dc:description/>
  <cp:lastModifiedBy>Martina Hawkins</cp:lastModifiedBy>
  <dcterms:created xsi:type="dcterms:W3CDTF">2013-05-11T17:21:19Z</dcterms:created>
  <dcterms:modified xsi:type="dcterms:W3CDTF">2013-05-11T20:40:36Z</dcterms:modified>
  <cp:category/>
  <cp:version/>
  <cp:contentType/>
  <cp:contentStatus/>
</cp:coreProperties>
</file>